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PZK kancelář\zakázky\Nobility\FVE PMB-ZOS, s.r.o. Ostrava\DSP-v2\Export PDF\"/>
    </mc:Choice>
  </mc:AlternateContent>
  <xr:revisionPtr revIDLastSave="0" documentId="13_ncr:40009_{661F1D28-9C02-4286-B5B6-2607D3C03F34}" xr6:coauthVersionLast="45" xr6:coauthVersionMax="45" xr10:uidLastSave="{00000000-0000-0000-0000-000000000000}"/>
  <bookViews>
    <workbookView xWindow="-25320" yWindow="1680" windowWidth="25440" windowHeight="15990" activeTab="2"/>
  </bookViews>
  <sheets>
    <sheet name="Rekapitulace" sheetId="1" r:id="rId1"/>
    <sheet name="1" sheetId="2" r:id="rId2"/>
    <sheet name="2" sheetId="3" r:id="rId3"/>
  </sheets>
  <externalReferences>
    <externalReference r:id="rId4"/>
  </externalReferences>
  <calcPr calcId="0"/>
</workbook>
</file>

<file path=xl/calcChain.xml><?xml version="1.0" encoding="utf-8"?>
<calcChain xmlns="http://schemas.openxmlformats.org/spreadsheetml/2006/main">
  <c r="H6" i="2" l="1"/>
  <c r="I6" i="2"/>
  <c r="M6" i="2"/>
  <c r="N6" i="2"/>
  <c r="J7" i="2"/>
  <c r="M7" i="2"/>
  <c r="N7" i="2"/>
  <c r="J9" i="2"/>
  <c r="H11" i="2"/>
  <c r="J11" i="2"/>
  <c r="H12" i="2"/>
  <c r="J12" i="2"/>
  <c r="J14" i="2"/>
  <c r="H6" i="3"/>
  <c r="I6" i="3"/>
  <c r="K6" i="3"/>
  <c r="L6" i="3"/>
  <c r="J7" i="3"/>
  <c r="K7" i="3"/>
  <c r="L7" i="3"/>
  <c r="J8" i="3"/>
  <c r="K8" i="3"/>
  <c r="L8" i="3"/>
  <c r="J9" i="3"/>
  <c r="K9" i="3"/>
  <c r="L9" i="3"/>
  <c r="J10" i="3"/>
  <c r="K10" i="3"/>
  <c r="L10" i="3"/>
  <c r="J11" i="3"/>
  <c r="K11" i="3"/>
  <c r="L11" i="3"/>
  <c r="J12" i="3"/>
  <c r="K12" i="3"/>
  <c r="L12" i="3"/>
  <c r="J13" i="3"/>
  <c r="K13" i="3"/>
  <c r="L13" i="3"/>
  <c r="J14" i="3"/>
  <c r="K14" i="3"/>
  <c r="L14" i="3"/>
  <c r="J15" i="3"/>
  <c r="K15" i="3"/>
  <c r="L15" i="3"/>
  <c r="J16" i="3"/>
  <c r="K16" i="3"/>
  <c r="L16" i="3"/>
  <c r="J17" i="3"/>
  <c r="K17" i="3"/>
  <c r="L17" i="3"/>
  <c r="J18" i="3"/>
  <c r="K18" i="3"/>
  <c r="L18" i="3"/>
  <c r="J19" i="3"/>
  <c r="K19" i="3"/>
  <c r="L19" i="3"/>
  <c r="J20" i="3"/>
  <c r="K20" i="3"/>
  <c r="L20" i="3"/>
  <c r="J21" i="3"/>
  <c r="K21" i="3"/>
  <c r="L21" i="3"/>
  <c r="J22" i="3"/>
  <c r="K22" i="3"/>
  <c r="L22" i="3"/>
  <c r="J23" i="3"/>
  <c r="K23" i="3"/>
  <c r="L23" i="3"/>
  <c r="J24" i="3"/>
  <c r="K24" i="3"/>
  <c r="L24" i="3"/>
  <c r="J25" i="3"/>
  <c r="K25" i="3"/>
  <c r="L25" i="3"/>
  <c r="J26" i="3"/>
  <c r="K26" i="3"/>
  <c r="L26" i="3"/>
  <c r="J27" i="3"/>
  <c r="K27" i="3"/>
  <c r="L27" i="3"/>
  <c r="J28" i="3"/>
  <c r="K28" i="3"/>
  <c r="L28" i="3"/>
  <c r="J29" i="3"/>
  <c r="K29" i="3"/>
  <c r="L29" i="3"/>
  <c r="J30" i="3"/>
  <c r="K30" i="3"/>
  <c r="L30" i="3"/>
  <c r="J31" i="3"/>
  <c r="K31" i="3"/>
  <c r="L31" i="3"/>
  <c r="J32" i="3"/>
  <c r="K32" i="3"/>
  <c r="L32" i="3"/>
  <c r="J33" i="3"/>
  <c r="K33" i="3"/>
  <c r="L33" i="3"/>
  <c r="J34" i="3"/>
  <c r="K34" i="3"/>
  <c r="L34" i="3"/>
  <c r="J35" i="3"/>
  <c r="K35" i="3"/>
  <c r="L35" i="3"/>
  <c r="J36" i="3"/>
  <c r="K36" i="3"/>
  <c r="L36" i="3"/>
  <c r="J37" i="3"/>
  <c r="K37" i="3"/>
  <c r="L37" i="3"/>
  <c r="J38" i="3"/>
  <c r="K38" i="3"/>
  <c r="L38" i="3"/>
  <c r="J39" i="3"/>
  <c r="K39" i="3"/>
  <c r="L39" i="3"/>
  <c r="J40" i="3"/>
  <c r="K40" i="3"/>
  <c r="L40" i="3"/>
  <c r="J41" i="3"/>
  <c r="K41" i="3"/>
  <c r="L41" i="3"/>
  <c r="J42" i="3"/>
  <c r="K42" i="3"/>
  <c r="L42" i="3"/>
  <c r="J43" i="3"/>
  <c r="K43" i="3"/>
  <c r="L43" i="3"/>
  <c r="J47" i="3"/>
  <c r="K47" i="3"/>
  <c r="L47" i="3"/>
  <c r="H51" i="3"/>
  <c r="H52" i="3"/>
  <c r="F7" i="1"/>
  <c r="G7" i="1"/>
  <c r="H7" i="1"/>
  <c r="I7" i="1"/>
  <c r="J49" i="3" l="1"/>
  <c r="F8" i="1" s="1"/>
  <c r="F9" i="1" s="1"/>
  <c r="J52" i="3"/>
  <c r="H8" i="1" s="1"/>
  <c r="H9" i="1" s="1"/>
  <c r="J51" i="3"/>
  <c r="G8" i="1" s="1"/>
  <c r="G9" i="1" s="1"/>
  <c r="J54" i="3" l="1"/>
  <c r="I8" i="1" s="1"/>
  <c r="I9" i="1" s="1"/>
</calcChain>
</file>

<file path=xl/sharedStrings.xml><?xml version="1.0" encoding="utf-8"?>
<sst xmlns="http://schemas.openxmlformats.org/spreadsheetml/2006/main" count="335" uniqueCount="128">
  <si>
    <t>REKAPITULACE</t>
  </si>
  <si>
    <t>Sazby DPH</t>
  </si>
  <si>
    <t>Rekapitulace cen stavebních objektů</t>
  </si>
  <si>
    <t>nízká</t>
  </si>
  <si>
    <t>vysoká</t>
  </si>
  <si>
    <t>P.č.</t>
  </si>
  <si>
    <t>Typ</t>
  </si>
  <si>
    <t>Kód objektu</t>
  </si>
  <si>
    <t>Název objektu</t>
  </si>
  <si>
    <t>JKSO</t>
  </si>
  <si>
    <t>Cena celkem</t>
  </si>
  <si>
    <t>DPH nízká</t>
  </si>
  <si>
    <t>DPH vysoká</t>
  </si>
  <si>
    <t>Cena celkem s DPH</t>
  </si>
  <si>
    <t>1.</t>
  </si>
  <si>
    <t>S</t>
  </si>
  <si>
    <t>FVE</t>
  </si>
  <si>
    <t/>
  </si>
  <si>
    <t>2.</t>
  </si>
  <si>
    <t>O</t>
  </si>
  <si>
    <t>0-1440-1</t>
  </si>
  <si>
    <t>CELKEM</t>
  </si>
  <si>
    <t>Stavba:</t>
  </si>
  <si>
    <t>COOP JEDNOTA - FOTOVOLTAICKÁ ELEKTRÁRNA NA STŘEŠE PRODEJNY</t>
  </si>
  <si>
    <t>Objekt:</t>
  </si>
  <si>
    <t>Část:</t>
  </si>
  <si>
    <t>JKSO:</t>
  </si>
  <si>
    <t>Jednotková cena - základ DPH</t>
  </si>
  <si>
    <t>Hodnota DPH</t>
  </si>
  <si>
    <t>TYP</t>
  </si>
  <si>
    <t>Zařazení</t>
  </si>
  <si>
    <t>KCN</t>
  </si>
  <si>
    <t>Kód položky</t>
  </si>
  <si>
    <t>Název</t>
  </si>
  <si>
    <t>MJ</t>
  </si>
  <si>
    <t>Množství</t>
  </si>
  <si>
    <t>J. hmotnost</t>
  </si>
  <si>
    <t>J. suť</t>
  </si>
  <si>
    <t>Poznámka</t>
  </si>
  <si>
    <t>Celkem bez DPH</t>
  </si>
  <si>
    <t>DPH nízke</t>
  </si>
  <si>
    <t>DPH vysoké</t>
  </si>
  <si>
    <t>Celkem s DPH</t>
  </si>
  <si>
    <t>PMB-ZOS, s.r.o., Krištofova 1443/27, Radvanice - FOTOVOLTAICKÁ ELEKTRÁRNA NA STŘEŠE HALY</t>
  </si>
  <si>
    <t>D</t>
  </si>
  <si>
    <t>M</t>
  </si>
  <si>
    <t>21-M</t>
  </si>
  <si>
    <t>Elektromontáže</t>
  </si>
  <si>
    <t>K</t>
  </si>
  <si>
    <t>921</t>
  </si>
  <si>
    <t>210010022</t>
  </si>
  <si>
    <t>Montáž trubek plastových tuhých D 23 mm uložených pevně</t>
  </si>
  <si>
    <t>m</t>
  </si>
  <si>
    <t>MAT</t>
  </si>
  <si>
    <t>345710930</t>
  </si>
  <si>
    <t>trubka elektroinstalační tuhá z PVC L 3 m 1525</t>
  </si>
  <si>
    <t>210020653</t>
  </si>
  <si>
    <t>Montáž se zhotovením konstrukce pro upevnění přístrojů do 50 kg</t>
  </si>
  <si>
    <t>kus</t>
  </si>
  <si>
    <t>194265071S</t>
  </si>
  <si>
    <t>Typové konstrukce na pultovou střechu - sklon 15 st.</t>
  </si>
  <si>
    <t>194265070S</t>
  </si>
  <si>
    <t>Profily z hliníku - typové konstrukce "H" - 4bm</t>
  </si>
  <si>
    <t>194268060S</t>
  </si>
  <si>
    <t>Úchyty FV panelů - vč. nerezových šroubů, zavětrování, křížové spojky atd</t>
  </si>
  <si>
    <t>210100002</t>
  </si>
  <si>
    <t>Ukončení vodičů v rozváděči nebo na přístroji včetně zapojení průřezu žíly do 6 mm2 - konektor</t>
  </si>
  <si>
    <t>345670240</t>
  </si>
  <si>
    <t>Konektor MC4+PV-KBT/4</t>
  </si>
  <si>
    <t>345670260</t>
  </si>
  <si>
    <t>Konektor MC4-PV-KST/5</t>
  </si>
  <si>
    <t>PS</t>
  </si>
  <si>
    <t>210100014</t>
  </si>
  <si>
    <t>Ukončení vodičů v rozváděči nebo na přístroji včetně zapojení průřezu žíly do 10 mm2</t>
  </si>
  <si>
    <t>345670300</t>
  </si>
  <si>
    <t>oko kabelové Cu lisovací lehčené 10 x 8 KU-L</t>
  </si>
  <si>
    <t>210100348</t>
  </si>
  <si>
    <t>Ukončení kabelů a vodičů koncovkou ucpávkovou do 4 žil do 1 kV s jednoduchým nástavcem do P 29</t>
  </si>
  <si>
    <t>210120425</t>
  </si>
  <si>
    <t>Montáž jističů jednopólových nn do 63 A ve skříni</t>
  </si>
  <si>
    <t>358224540</t>
  </si>
  <si>
    <t>jistič 3pólový-charakteristika D LPN (LSN) 50D/3</t>
  </si>
  <si>
    <t>210180203S</t>
  </si>
  <si>
    <t>Montáž výkonových měničů do 30kW se zapojením</t>
  </si>
  <si>
    <t>358640100S</t>
  </si>
  <si>
    <t>Měnič DC/AC, 3f, 25kW, IP54, osazen na fasádě pod přístřeškem vč. rozváděčů AC a DC</t>
  </si>
  <si>
    <t>210190001S</t>
  </si>
  <si>
    <t>Montáž fotovoltaického panelu do 20 kg</t>
  </si>
  <si>
    <t>357116460</t>
  </si>
  <si>
    <t>210190002</t>
  </si>
  <si>
    <t>Montáž rozvodnic běžných oceloplechových nebo plastových do 50 kg</t>
  </si>
  <si>
    <t>357116510S</t>
  </si>
  <si>
    <t>rozvaděč RFVE-DC dle výkresové dokumentace</t>
  </si>
  <si>
    <t>357116511S</t>
  </si>
  <si>
    <t>rozvaděč RFVE-AC dle výkresové dokumentace</t>
  </si>
  <si>
    <t>210220002</t>
  </si>
  <si>
    <t>Montáž uzemňovacích vedení vodičů FeZn pomocí svorek na povrchu drátem nebo lanem do 10 mm</t>
  </si>
  <si>
    <t>354410770</t>
  </si>
  <si>
    <t>drát průměr 8 mm AlMgSi</t>
  </si>
  <si>
    <t>bm</t>
  </si>
  <si>
    <t>354415400</t>
  </si>
  <si>
    <t>podpěra vedení PV21 FeZn na ploché střechy 100 mm</t>
  </si>
  <si>
    <t>210220302</t>
  </si>
  <si>
    <t>Montáž svorek hromosvodných typu ST, SJ, SK, SZ, SR 01, 02 se 3 a více šrouby</t>
  </si>
  <si>
    <t>354418950</t>
  </si>
  <si>
    <t>svorka připojovací SP1 k připojení kovových částí</t>
  </si>
  <si>
    <t>210280003</t>
  </si>
  <si>
    <t>Zkoušky a prohlídky el rozvodů a zařízení celková prohlídka pro objem mtž prací do 1 000 000 Kč</t>
  </si>
  <si>
    <t>210280101</t>
  </si>
  <si>
    <t>Kontrola rozváděčů nn silových hmotnosti do 200 kg</t>
  </si>
  <si>
    <t>210280211</t>
  </si>
  <si>
    <t>Měření zemních odporů zemniče prvního nebo samostatného</t>
  </si>
  <si>
    <t>210280215</t>
  </si>
  <si>
    <t>Připlatek k měření zemních odporů prvního zemniče za každý další zemnič v síti</t>
  </si>
  <si>
    <t>210280351</t>
  </si>
  <si>
    <t>Zkoušky kabelů silových do 1 kV, počtu a průřezu žil do 4x25 mm2</t>
  </si>
  <si>
    <t>210280542</t>
  </si>
  <si>
    <t>Měření impedance nulové smyčky okruhu vedení třífázového</t>
  </si>
  <si>
    <t>210800547</t>
  </si>
  <si>
    <t>Montáž vodič Cu izolovaný - Kabel Solar 6mm2 - ul. pevně resp. do trubky uložených pevně</t>
  </si>
  <si>
    <t>341408260S</t>
  </si>
  <si>
    <t>Kabel Solar 6mm2 - červený či modrý</t>
  </si>
  <si>
    <t>210810054</t>
  </si>
  <si>
    <t>Montáž měděných kabelů CYKY, CYKYD, CYKYDY, NYM, NYY, YSLY 750 V 5x10mm2 uložených pevně</t>
  </si>
  <si>
    <t>341110800</t>
  </si>
  <si>
    <t>kabel silový s Cu jádrem CYKY 5x10 mm2</t>
  </si>
  <si>
    <t>FVE - PMB-ZOS  25,74 kWp</t>
  </si>
  <si>
    <t>Fotovoltaický panel 330Wp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</si>
</sst>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4" formatCode="#,##0.000"/>
    <numFmt numFmtId="175" formatCode="#,##0.00000"/>
    <numFmt numFmtId="176" formatCode="###\ ###\ ###\ ##0.00"/>
  </numFmts>
  <fonts count="16" x14ac:knownFonts="1">
    <font>
      <sz val="10"/>
      <name val="Arial CE"/>
      <charset val="238"/>
    </font>
    <font>
      <b/>
      <sz val="10"/>
      <color indexed="9"/>
      <name val="Arial"/>
      <charset val="238"/>
    </font>
    <font>
      <b/>
      <sz val="10"/>
      <color indexed="13"/>
      <name val="Arial"/>
      <charset val="238"/>
    </font>
    <font>
      <sz val="10"/>
      <name val="Arial CE"/>
      <charset val="238"/>
    </font>
    <font>
      <b/>
      <sz val="16"/>
      <color indexed="62"/>
      <name val="Arial CE"/>
      <charset val="238"/>
    </font>
    <font>
      <b/>
      <sz val="10"/>
      <color indexed="9"/>
      <name val="Arial CE"/>
      <charset val="238"/>
    </font>
    <font>
      <b/>
      <sz val="10"/>
      <color indexed="13"/>
      <name val="Arial CE"/>
      <charset val="238"/>
    </font>
    <font>
      <b/>
      <sz val="16"/>
      <color indexed="10"/>
      <name val="Arial CE"/>
      <charset val="238"/>
    </font>
    <font>
      <sz val="10"/>
      <color indexed="18"/>
      <name val="Arial CE"/>
      <charset val="238"/>
    </font>
    <font>
      <b/>
      <sz val="10"/>
      <color indexed="18"/>
      <name val="Arial CE"/>
      <charset val="238"/>
    </font>
    <font>
      <sz val="10"/>
      <color indexed="18"/>
      <name val="Arial"/>
      <charset val="238"/>
    </font>
    <font>
      <b/>
      <sz val="10"/>
      <color indexed="10"/>
      <name val="Arial CE"/>
      <charset val="238"/>
    </font>
    <font>
      <sz val="10"/>
      <color indexed="9"/>
      <name val="Arial CE"/>
      <charset val="238"/>
    </font>
    <font>
      <b/>
      <sz val="10"/>
      <name val="Arial CE"/>
      <charset val="238"/>
    </font>
    <font>
      <sz val="10"/>
      <color indexed="10"/>
      <name val="Arial CE"/>
      <charset val="238"/>
    </font>
    <font>
      <sz val="10"/>
      <color indexed="1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21"/>
      </patternFill>
    </fill>
    <fill>
      <patternFill patternType="solid">
        <fgColor indexed="18"/>
      </patternFill>
    </fill>
    <fill>
      <patternFill patternType="solid">
        <fgColor indexed="20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9"/>
      </left>
      <right style="thin">
        <color indexed="9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 style="hair">
        <color indexed="64"/>
      </right>
      <top style="hair">
        <color indexed="64"/>
      </top>
      <bottom style="hair">
        <color indexed="9"/>
      </bottom>
      <diagonal/>
    </border>
    <border>
      <left/>
      <right/>
      <top style="hair">
        <color indexed="64"/>
      </top>
      <bottom style="hair">
        <color indexed="9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9"/>
      </left>
      <right style="thin">
        <color indexed="9"/>
      </right>
      <top style="hair">
        <color indexed="64"/>
      </top>
      <bottom style="hair">
        <color indexed="64"/>
      </bottom>
      <diagonal/>
    </border>
    <border>
      <left style="thin">
        <color indexed="9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9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49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49" fontId="0" fillId="0" borderId="0" xfId="0" applyNumberFormat="1" applyAlignment="1">
      <alignment horizontal="right" vertical="center"/>
    </xf>
    <xf numFmtId="49" fontId="1" fillId="4" borderId="1" xfId="0" applyNumberFormat="1" applyFont="1" applyFill="1" applyBorder="1" applyAlignment="1" applyProtection="1">
      <alignment horizontal="center" vertical="center"/>
    </xf>
    <xf numFmtId="174" fontId="1" fillId="4" borderId="1" xfId="0" applyNumberFormat="1" applyFont="1" applyFill="1" applyBorder="1" applyAlignment="1" applyProtection="1">
      <alignment horizontal="center" vertical="center"/>
    </xf>
    <xf numFmtId="4" fontId="2" fillId="4" borderId="1" xfId="0" applyNumberFormat="1" applyFont="1" applyFill="1" applyBorder="1" applyAlignment="1" applyProtection="1">
      <alignment horizontal="center" vertical="center"/>
    </xf>
    <xf numFmtId="175" fontId="1" fillId="4" borderId="1" xfId="0" applyNumberFormat="1" applyFont="1" applyFill="1" applyBorder="1" applyAlignment="1" applyProtection="1">
      <alignment horizontal="center" vertical="center"/>
    </xf>
    <xf numFmtId="49" fontId="0" fillId="0" borderId="2" xfId="0" applyNumberFormat="1" applyFill="1" applyBorder="1" applyAlignment="1" applyProtection="1">
      <alignment horizontal="center" vertical="center"/>
    </xf>
    <xf numFmtId="49" fontId="0" fillId="0" borderId="2" xfId="0" applyNumberFormat="1" applyFont="1" applyFill="1" applyBorder="1" applyAlignment="1" applyProtection="1">
      <alignment horizontal="center" vertical="center"/>
    </xf>
    <xf numFmtId="49" fontId="0" fillId="0" borderId="2" xfId="0" applyNumberFormat="1" applyFont="1" applyFill="1" applyBorder="1" applyAlignment="1" applyProtection="1">
      <alignment vertical="center"/>
    </xf>
    <xf numFmtId="174" fontId="0" fillId="0" borderId="2" xfId="0" applyNumberFormat="1" applyFont="1" applyFill="1" applyBorder="1" applyAlignment="1" applyProtection="1">
      <alignment vertical="center"/>
    </xf>
    <xf numFmtId="4" fontId="0" fillId="0" borderId="2" xfId="0" applyNumberFormat="1" applyFont="1" applyFill="1" applyBorder="1" applyAlignment="1" applyProtection="1">
      <alignment vertical="center"/>
    </xf>
    <xf numFmtId="9" fontId="1" fillId="4" borderId="3" xfId="0" applyNumberFormat="1" applyFont="1" applyFill="1" applyBorder="1" applyAlignment="1" applyProtection="1">
      <alignment horizontal="center" vertical="center"/>
    </xf>
    <xf numFmtId="4" fontId="10" fillId="0" borderId="2" xfId="0" applyNumberFormat="1" applyFont="1" applyFill="1" applyBorder="1" applyAlignment="1" applyProtection="1">
      <alignment vertical="center"/>
    </xf>
    <xf numFmtId="175" fontId="0" fillId="3" borderId="2" xfId="0" applyNumberFormat="1" applyFont="1" applyFill="1" applyBorder="1" applyAlignment="1" applyProtection="1">
      <alignment vertical="center"/>
    </xf>
    <xf numFmtId="49" fontId="0" fillId="0" borderId="0" xfId="0" applyNumberFormat="1" applyAlignment="1" applyProtection="1">
      <alignment vertical="center"/>
      <protection locked="0"/>
    </xf>
    <xf numFmtId="49" fontId="0" fillId="0" borderId="2" xfId="0" applyNumberFormat="1" applyFont="1" applyFill="1" applyBorder="1" applyAlignment="1" applyProtection="1">
      <alignment vertical="center" wrapText="1"/>
    </xf>
    <xf numFmtId="0" fontId="9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4" fontId="0" fillId="0" borderId="0" xfId="0" applyNumberFormat="1" applyAlignment="1" applyProtection="1">
      <alignment vertical="center"/>
    </xf>
    <xf numFmtId="0" fontId="5" fillId="5" borderId="4" xfId="0" applyFont="1" applyFill="1" applyBorder="1" applyAlignment="1" applyProtection="1">
      <alignment horizontal="centerContinuous" vertical="center"/>
    </xf>
    <xf numFmtId="0" fontId="13" fillId="5" borderId="5" xfId="0" applyFont="1" applyFill="1" applyBorder="1" applyAlignment="1" applyProtection="1">
      <alignment horizontal="centerContinuous" vertical="center"/>
    </xf>
    <xf numFmtId="0" fontId="5" fillId="5" borderId="6" xfId="0" applyFont="1" applyFill="1" applyBorder="1" applyAlignment="1" applyProtection="1">
      <alignment horizontal="centerContinuous" vertical="center"/>
    </xf>
    <xf numFmtId="0" fontId="12" fillId="5" borderId="5" xfId="0" applyFont="1" applyFill="1" applyBorder="1" applyAlignment="1" applyProtection="1">
      <alignment horizontal="centerContinuous" vertical="center"/>
    </xf>
    <xf numFmtId="0" fontId="0" fillId="0" borderId="0" xfId="0" applyProtection="1"/>
    <xf numFmtId="0" fontId="11" fillId="0" borderId="0" xfId="0" applyFont="1" applyProtection="1"/>
    <xf numFmtId="9" fontId="11" fillId="0" borderId="0" xfId="0" applyNumberFormat="1" applyFont="1" applyProtection="1"/>
    <xf numFmtId="176" fontId="11" fillId="0" borderId="0" xfId="0" applyNumberFormat="1" applyFont="1" applyProtection="1"/>
    <xf numFmtId="0" fontId="14" fillId="0" borderId="0" xfId="0" applyFont="1" applyProtection="1"/>
    <xf numFmtId="9" fontId="14" fillId="0" borderId="0" xfId="0" applyNumberFormat="1" applyFont="1" applyProtection="1"/>
    <xf numFmtId="176" fontId="14" fillId="0" borderId="0" xfId="0" applyNumberFormat="1" applyFont="1" applyProtection="1"/>
    <xf numFmtId="4" fontId="0" fillId="3" borderId="2" xfId="0" applyNumberFormat="1" applyFont="1" applyFill="1" applyBorder="1" applyAlignment="1" applyProtection="1">
      <alignment vertical="center"/>
      <protection locked="0"/>
    </xf>
    <xf numFmtId="49" fontId="0" fillId="3" borderId="2" xfId="0" applyNumberFormat="1" applyFont="1" applyFill="1" applyBorder="1" applyAlignment="1" applyProtection="1">
      <alignment vertical="center"/>
    </xf>
    <xf numFmtId="4" fontId="0" fillId="2" borderId="2" xfId="0" applyNumberFormat="1" applyFont="1" applyFill="1" applyBorder="1" applyAlignment="1" applyProtection="1">
      <alignment vertical="center"/>
      <protection locked="0"/>
    </xf>
    <xf numFmtId="49" fontId="0" fillId="2" borderId="2" xfId="0" applyNumberFormat="1" applyFont="1" applyFill="1" applyBorder="1" applyAlignment="1" applyProtection="1">
      <alignment vertical="center"/>
      <protection locked="0"/>
    </xf>
    <xf numFmtId="49" fontId="0" fillId="3" borderId="2" xfId="0" applyNumberForma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horizontal="center" vertical="center"/>
    </xf>
    <xf numFmtId="49" fontId="13" fillId="3" borderId="2" xfId="0" applyNumberFormat="1" applyFont="1" applyFill="1" applyBorder="1" applyAlignment="1" applyProtection="1">
      <alignment vertical="center" wrapText="1"/>
    </xf>
    <xf numFmtId="174" fontId="0" fillId="3" borderId="2" xfId="0" applyNumberFormat="1" applyFont="1" applyFill="1" applyBorder="1" applyAlignment="1" applyProtection="1">
      <alignment vertical="center"/>
    </xf>
    <xf numFmtId="4" fontId="0" fillId="3" borderId="2" xfId="0" applyNumberFormat="1" applyFont="1" applyFill="1" applyBorder="1" applyAlignment="1" applyProtection="1">
      <alignment vertical="center"/>
    </xf>
    <xf numFmtId="4" fontId="10" fillId="3" borderId="2" xfId="0" applyNumberFormat="1" applyFont="1" applyFill="1" applyBorder="1" applyAlignment="1" applyProtection="1">
      <alignment vertical="center"/>
    </xf>
    <xf numFmtId="49" fontId="7" fillId="0" borderId="0" xfId="0" applyNumberFormat="1" applyFont="1" applyAlignment="1" applyProtection="1">
      <alignment horizontal="left" vertical="center"/>
    </xf>
    <xf numFmtId="49" fontId="4" fillId="0" borderId="0" xfId="0" applyNumberFormat="1" applyFont="1" applyAlignment="1" applyProtection="1">
      <alignment horizontal="center" vertical="center"/>
    </xf>
    <xf numFmtId="49" fontId="0" fillId="0" borderId="0" xfId="0" applyNumberFormat="1" applyAlignment="1" applyProtection="1">
      <alignment horizontal="left" vertical="center"/>
    </xf>
    <xf numFmtId="49" fontId="0" fillId="0" borderId="0" xfId="0" applyNumberFormat="1" applyAlignment="1" applyProtection="1">
      <alignment vertical="center"/>
    </xf>
    <xf numFmtId="49" fontId="5" fillId="5" borderId="7" xfId="0" applyNumberFormat="1" applyFont="1" applyFill="1" applyBorder="1" applyAlignment="1" applyProtection="1">
      <alignment horizontal="center" vertical="center"/>
    </xf>
    <xf numFmtId="49" fontId="5" fillId="5" borderId="8" xfId="0" applyNumberFormat="1" applyFont="1" applyFill="1" applyBorder="1" applyAlignment="1" applyProtection="1">
      <alignment horizontal="center" vertical="center"/>
    </xf>
    <xf numFmtId="49" fontId="5" fillId="5" borderId="9" xfId="0" applyNumberFormat="1" applyFont="1" applyFill="1" applyBorder="1" applyAlignment="1" applyProtection="1">
      <alignment horizontal="center" vertical="center"/>
    </xf>
    <xf numFmtId="49" fontId="0" fillId="0" borderId="2" xfId="0" applyNumberFormat="1" applyBorder="1" applyAlignment="1" applyProtection="1">
      <alignment horizontal="right" vertical="center"/>
    </xf>
    <xf numFmtId="49" fontId="0" fillId="0" borderId="2" xfId="0" applyNumberFormat="1" applyBorder="1" applyAlignment="1" applyProtection="1">
      <alignment horizontal="center" vertical="center"/>
    </xf>
    <xf numFmtId="49" fontId="0" fillId="0" borderId="2" xfId="0" applyNumberFormat="1" applyBorder="1" applyAlignment="1" applyProtection="1">
      <alignment vertical="center"/>
    </xf>
    <xf numFmtId="49" fontId="11" fillId="0" borderId="2" xfId="0" applyNumberFormat="1" applyFont="1" applyBorder="1" applyAlignment="1" applyProtection="1">
      <alignment horizontal="right" vertical="center"/>
    </xf>
    <xf numFmtId="49" fontId="11" fillId="0" borderId="2" xfId="0" applyNumberFormat="1" applyFont="1" applyBorder="1" applyAlignment="1" applyProtection="1">
      <alignment horizontal="center" vertical="center"/>
    </xf>
    <xf numFmtId="49" fontId="11" fillId="0" borderId="2" xfId="0" applyNumberFormat="1" applyFont="1" applyBorder="1" applyAlignment="1" applyProtection="1">
      <alignment vertical="center"/>
    </xf>
    <xf numFmtId="49" fontId="0" fillId="0" borderId="0" xfId="0" applyNumberFormat="1" applyAlignment="1" applyProtection="1">
      <alignment horizontal="right" vertical="center"/>
    </xf>
    <xf numFmtId="49" fontId="5" fillId="6" borderId="10" xfId="0" applyNumberFormat="1" applyFont="1" applyFill="1" applyBorder="1" applyAlignment="1" applyProtection="1">
      <alignment horizontal="centerContinuous" vertical="center"/>
    </xf>
    <xf numFmtId="49" fontId="0" fillId="6" borderId="11" xfId="0" applyNumberFormat="1" applyFill="1" applyBorder="1" applyAlignment="1" applyProtection="1">
      <alignment horizontal="centerContinuous" vertical="center"/>
    </xf>
    <xf numFmtId="49" fontId="11" fillId="0" borderId="12" xfId="0" applyNumberFormat="1" applyFont="1" applyBorder="1" applyAlignment="1" applyProtection="1">
      <alignment horizontal="center" vertical="center"/>
    </xf>
    <xf numFmtId="49" fontId="11" fillId="0" borderId="13" xfId="0" applyNumberFormat="1" applyFont="1" applyBorder="1" applyAlignment="1" applyProtection="1">
      <alignment horizontal="center" vertical="center"/>
    </xf>
    <xf numFmtId="9" fontId="0" fillId="2" borderId="14" xfId="0" applyNumberFormat="1" applyFill="1" applyBorder="1" applyAlignment="1" applyProtection="1">
      <alignment horizontal="center" vertical="center"/>
    </xf>
    <xf numFmtId="9" fontId="0" fillId="2" borderId="15" xfId="0" applyNumberFormat="1" applyFill="1" applyBorder="1" applyAlignment="1" applyProtection="1">
      <alignment horizontal="center" vertical="center"/>
    </xf>
    <xf numFmtId="9" fontId="5" fillId="5" borderId="9" xfId="0" applyNumberFormat="1" applyFont="1" applyFill="1" applyBorder="1" applyAlignment="1" applyProtection="1">
      <alignment horizontal="center" vertical="center"/>
    </xf>
    <xf numFmtId="49" fontId="6" fillId="5" borderId="16" xfId="0" applyNumberFormat="1" applyFont="1" applyFill="1" applyBorder="1" applyAlignment="1" applyProtection="1">
      <alignment horizontal="center" vertical="center"/>
    </xf>
    <xf numFmtId="4" fontId="8" fillId="0" borderId="2" xfId="0" applyNumberFormat="1" applyFont="1" applyFill="1" applyBorder="1" applyAlignment="1" applyProtection="1">
      <alignment vertical="center"/>
    </xf>
    <xf numFmtId="4" fontId="11" fillId="0" borderId="2" xfId="0" applyNumberFormat="1" applyFont="1" applyFill="1" applyBorder="1" applyAlignment="1" applyProtection="1">
      <alignment vertical="center"/>
    </xf>
    <xf numFmtId="49" fontId="6" fillId="5" borderId="9" xfId="0" applyNumberFormat="1" applyFont="1" applyFill="1" applyBorder="1" applyAlignment="1" applyProtection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0" borderId="2" xfId="0" applyNumberFormat="1" applyBorder="1" applyAlignment="1">
      <alignment vertical="center"/>
    </xf>
    <xf numFmtId="49" fontId="0" fillId="0" borderId="2" xfId="0" applyNumberFormat="1" applyBorder="1" applyAlignment="1">
      <alignment vertical="center" wrapText="1"/>
    </xf>
    <xf numFmtId="174" fontId="0" fillId="0" borderId="2" xfId="0" applyNumberFormat="1" applyBorder="1" applyAlignment="1">
      <alignment vertical="center"/>
    </xf>
    <xf numFmtId="4" fontId="0" fillId="2" borderId="2" xfId="0" applyNumberFormat="1" applyFill="1" applyBorder="1" applyAlignment="1" applyProtection="1">
      <alignment vertical="center"/>
      <protection locked="0"/>
    </xf>
    <xf numFmtId="4" fontId="15" fillId="0" borderId="2" xfId="0" applyNumberFormat="1" applyFont="1" applyBorder="1" applyAlignment="1">
      <alignment vertical="center"/>
    </xf>
    <xf numFmtId="4" fontId="0" fillId="0" borderId="2" xfId="0" applyNumberFormat="1" applyBorder="1" applyAlignment="1">
      <alignment vertical="center"/>
    </xf>
    <xf numFmtId="49" fontId="0" fillId="2" borderId="2" xfId="0" applyNumberFormat="1" applyFill="1" applyBorder="1" applyAlignment="1" applyProtection="1">
      <alignment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/PZK%20kancel&#225;&#345;/zak&#225;zky/Nobility/FVE%20Sb&#283;rn&#233;%20suroviny%20-%20UH/DSP/FV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1"/>
      <sheetName val="2"/>
    </sheetNames>
    <sheetDataSet>
      <sheetData sheetId="0">
        <row r="4">
          <cell r="G4">
            <v>0.15</v>
          </cell>
          <cell r="H4">
            <v>0.21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1"/>
  <sheetViews>
    <sheetView showGridLines="0" showZeros="0" workbookViewId="0">
      <selection activeCell="D20" sqref="D20"/>
    </sheetView>
  </sheetViews>
  <sheetFormatPr defaultRowHeight="12.75" x14ac:dyDescent="0.2"/>
  <cols>
    <col min="1" max="1" width="4.85546875" style="3" customWidth="1"/>
    <col min="2" max="2" width="4.7109375" style="3" customWidth="1"/>
    <col min="3" max="3" width="16.28515625" style="1" customWidth="1"/>
    <col min="4" max="4" width="55.7109375" style="1" customWidth="1"/>
    <col min="5" max="5" width="14.28515625" style="1" customWidth="1"/>
    <col min="6" max="6" width="20.7109375" style="2" customWidth="1"/>
    <col min="7" max="8" width="15.7109375" style="2" customWidth="1"/>
    <col min="9" max="9" width="20.7109375" style="2" customWidth="1"/>
    <col min="10" max="16384" width="9.140625" style="1"/>
  </cols>
  <sheetData>
    <row r="1" spans="1:256" ht="20.25" x14ac:dyDescent="0.2">
      <c r="A1" s="43" t="s">
        <v>0</v>
      </c>
      <c r="B1" s="43"/>
      <c r="C1" s="44"/>
      <c r="D1" s="44"/>
      <c r="E1" s="44"/>
      <c r="F1" s="44"/>
      <c r="G1" s="44"/>
      <c r="H1" s="44"/>
      <c r="I1" s="44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  <c r="AZ1" s="46"/>
      <c r="BA1" s="46"/>
      <c r="BB1" s="46"/>
      <c r="BC1" s="46"/>
      <c r="BD1" s="46"/>
      <c r="BE1" s="46"/>
      <c r="BF1" s="46"/>
      <c r="BG1" s="46"/>
      <c r="BH1" s="46"/>
      <c r="BI1" s="46"/>
      <c r="BJ1" s="46"/>
      <c r="BK1" s="46"/>
      <c r="BL1" s="46"/>
      <c r="BM1" s="46"/>
      <c r="BN1" s="46"/>
      <c r="BO1" s="46"/>
      <c r="BP1" s="46"/>
      <c r="BQ1" s="46"/>
      <c r="BR1" s="46"/>
      <c r="BS1" s="46"/>
      <c r="BT1" s="46"/>
      <c r="BU1" s="46"/>
      <c r="BV1" s="46"/>
      <c r="BW1" s="46"/>
      <c r="BX1" s="46"/>
      <c r="BY1" s="46"/>
      <c r="BZ1" s="46"/>
      <c r="CA1" s="46"/>
      <c r="CB1" s="46"/>
      <c r="CC1" s="46"/>
      <c r="CD1" s="46"/>
      <c r="CE1" s="46"/>
      <c r="CF1" s="46"/>
      <c r="CG1" s="46"/>
      <c r="CH1" s="46"/>
      <c r="CI1" s="46"/>
      <c r="CJ1" s="46"/>
      <c r="CK1" s="46"/>
      <c r="CL1" s="46"/>
      <c r="CM1" s="46"/>
      <c r="CN1" s="46"/>
      <c r="CO1" s="46"/>
      <c r="CP1" s="46"/>
      <c r="CQ1" s="46"/>
      <c r="CR1" s="46"/>
      <c r="CS1" s="46"/>
      <c r="CT1" s="46"/>
      <c r="CU1" s="46"/>
      <c r="CV1" s="46"/>
      <c r="CW1" s="46"/>
      <c r="CX1" s="46"/>
      <c r="CY1" s="46"/>
      <c r="CZ1" s="46"/>
      <c r="DA1" s="46"/>
      <c r="DB1" s="46"/>
      <c r="DC1" s="46"/>
      <c r="DD1" s="46"/>
      <c r="DE1" s="46"/>
      <c r="DF1" s="46"/>
      <c r="DG1" s="46"/>
      <c r="DH1" s="46"/>
      <c r="DI1" s="46"/>
      <c r="DJ1" s="46"/>
      <c r="DK1" s="46"/>
      <c r="DL1" s="46"/>
      <c r="DM1" s="46"/>
      <c r="DN1" s="46"/>
      <c r="DO1" s="46"/>
      <c r="DP1" s="46"/>
      <c r="DQ1" s="46"/>
      <c r="DR1" s="46"/>
      <c r="DS1" s="46"/>
      <c r="DT1" s="46"/>
      <c r="DU1" s="46"/>
      <c r="DV1" s="46"/>
      <c r="DW1" s="46"/>
      <c r="DX1" s="46"/>
      <c r="DY1" s="46"/>
      <c r="DZ1" s="46"/>
      <c r="EA1" s="46"/>
      <c r="EB1" s="46"/>
      <c r="EC1" s="46"/>
      <c r="ED1" s="46"/>
      <c r="EE1" s="46"/>
      <c r="EF1" s="46"/>
      <c r="EG1" s="46"/>
      <c r="EH1" s="46"/>
      <c r="EI1" s="46"/>
      <c r="EJ1" s="46"/>
      <c r="EK1" s="46"/>
      <c r="EL1" s="46"/>
      <c r="EM1" s="46"/>
      <c r="EN1" s="46"/>
      <c r="EO1" s="46"/>
      <c r="EP1" s="46"/>
      <c r="EQ1" s="46"/>
      <c r="ER1" s="46"/>
      <c r="ES1" s="46"/>
      <c r="ET1" s="46"/>
      <c r="EU1" s="46"/>
      <c r="EV1" s="46"/>
      <c r="EW1" s="46"/>
      <c r="EX1" s="46"/>
      <c r="EY1" s="46"/>
      <c r="EZ1" s="46"/>
      <c r="FA1" s="46"/>
      <c r="FB1" s="46"/>
      <c r="FC1" s="46"/>
      <c r="FD1" s="46"/>
      <c r="FE1" s="46"/>
      <c r="FF1" s="46"/>
      <c r="FG1" s="46"/>
      <c r="FH1" s="46"/>
      <c r="FI1" s="46"/>
      <c r="FJ1" s="46"/>
      <c r="FK1" s="46"/>
      <c r="FL1" s="46"/>
      <c r="FM1" s="46"/>
      <c r="FN1" s="46"/>
      <c r="FO1" s="46"/>
      <c r="FP1" s="46"/>
      <c r="FQ1" s="46"/>
      <c r="FR1" s="46"/>
      <c r="FS1" s="46"/>
      <c r="FT1" s="46"/>
      <c r="FU1" s="46"/>
      <c r="FV1" s="46"/>
      <c r="FW1" s="46"/>
      <c r="FX1" s="46"/>
      <c r="FY1" s="46"/>
      <c r="FZ1" s="46"/>
      <c r="GA1" s="46"/>
      <c r="GB1" s="46"/>
      <c r="GC1" s="46"/>
      <c r="GD1" s="46"/>
      <c r="GE1" s="46"/>
      <c r="GF1" s="46"/>
      <c r="GG1" s="46"/>
      <c r="GH1" s="46"/>
      <c r="GI1" s="46"/>
      <c r="GJ1" s="46"/>
      <c r="GK1" s="46"/>
      <c r="GL1" s="46"/>
      <c r="GM1" s="46"/>
      <c r="GN1" s="46"/>
      <c r="GO1" s="46"/>
      <c r="GP1" s="46"/>
      <c r="GQ1" s="46"/>
      <c r="GR1" s="46"/>
      <c r="GS1" s="46"/>
      <c r="GT1" s="46"/>
      <c r="GU1" s="46"/>
      <c r="GV1" s="46"/>
      <c r="GW1" s="46"/>
      <c r="GX1" s="46"/>
      <c r="GY1" s="46"/>
      <c r="GZ1" s="46"/>
      <c r="HA1" s="46"/>
      <c r="HB1" s="46"/>
      <c r="HC1" s="46"/>
      <c r="HD1" s="46"/>
      <c r="HE1" s="46"/>
      <c r="HF1" s="46"/>
      <c r="HG1" s="46"/>
      <c r="HH1" s="46"/>
      <c r="HI1" s="46"/>
      <c r="HJ1" s="46"/>
      <c r="HK1" s="46"/>
      <c r="HL1" s="46"/>
      <c r="HM1" s="46"/>
      <c r="HN1" s="46"/>
      <c r="HO1" s="46"/>
      <c r="HP1" s="46"/>
      <c r="HQ1" s="46"/>
      <c r="HR1" s="46"/>
      <c r="HS1" s="46"/>
      <c r="HT1" s="46"/>
      <c r="HU1" s="46"/>
      <c r="HV1" s="46"/>
      <c r="HW1" s="46"/>
      <c r="HX1" s="46"/>
      <c r="HY1" s="46"/>
      <c r="HZ1" s="46"/>
      <c r="IA1" s="46"/>
      <c r="IB1" s="46"/>
      <c r="IC1" s="46"/>
      <c r="ID1" s="46"/>
      <c r="IE1" s="46"/>
      <c r="IF1" s="46"/>
      <c r="IG1" s="46"/>
      <c r="IH1" s="46"/>
      <c r="II1" s="46"/>
      <c r="IJ1" s="46"/>
      <c r="IK1" s="46"/>
      <c r="IL1" s="46"/>
      <c r="IM1" s="46"/>
      <c r="IN1" s="46"/>
      <c r="IO1" s="46"/>
      <c r="IP1" s="46"/>
      <c r="IQ1" s="46"/>
      <c r="IR1" s="46"/>
      <c r="IS1" s="46"/>
      <c r="IT1" s="46"/>
      <c r="IU1" s="46"/>
      <c r="IV1" s="46"/>
    </row>
    <row r="2" spans="1:256" ht="12.75" customHeight="1" x14ac:dyDescent="0.2">
      <c r="A2" s="45"/>
      <c r="B2" s="45"/>
      <c r="C2" s="46"/>
      <c r="D2" s="46"/>
      <c r="E2" s="46"/>
      <c r="F2" s="21"/>
      <c r="G2" s="57" t="s">
        <v>1</v>
      </c>
      <c r="H2" s="58"/>
      <c r="I2" s="21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  <c r="AZ2" s="46"/>
      <c r="BA2" s="46"/>
      <c r="BB2" s="46"/>
      <c r="BC2" s="46"/>
      <c r="BD2" s="46"/>
      <c r="BE2" s="46"/>
      <c r="BF2" s="46"/>
      <c r="BG2" s="46"/>
      <c r="BH2" s="46"/>
      <c r="BI2" s="46"/>
      <c r="BJ2" s="46"/>
      <c r="BK2" s="46"/>
      <c r="BL2" s="46"/>
      <c r="BM2" s="46"/>
      <c r="BN2" s="46"/>
      <c r="BO2" s="46"/>
      <c r="BP2" s="46"/>
      <c r="BQ2" s="46"/>
      <c r="BR2" s="46"/>
      <c r="BS2" s="46"/>
      <c r="BT2" s="46"/>
      <c r="BU2" s="46"/>
      <c r="BV2" s="46"/>
      <c r="BW2" s="46"/>
      <c r="BX2" s="46"/>
      <c r="BY2" s="46"/>
      <c r="BZ2" s="46"/>
      <c r="CA2" s="46"/>
      <c r="CB2" s="46"/>
      <c r="CC2" s="46"/>
      <c r="CD2" s="46"/>
      <c r="CE2" s="46"/>
      <c r="CF2" s="46"/>
      <c r="CG2" s="46"/>
      <c r="CH2" s="46"/>
      <c r="CI2" s="46"/>
      <c r="CJ2" s="46"/>
      <c r="CK2" s="46"/>
      <c r="CL2" s="46"/>
      <c r="CM2" s="46"/>
      <c r="CN2" s="46"/>
      <c r="CO2" s="46"/>
      <c r="CP2" s="46"/>
      <c r="CQ2" s="46"/>
      <c r="CR2" s="46"/>
      <c r="CS2" s="46"/>
      <c r="CT2" s="46"/>
      <c r="CU2" s="46"/>
      <c r="CV2" s="46"/>
      <c r="CW2" s="46"/>
      <c r="CX2" s="46"/>
      <c r="CY2" s="46"/>
      <c r="CZ2" s="46"/>
      <c r="DA2" s="46"/>
      <c r="DB2" s="46"/>
      <c r="DC2" s="46"/>
      <c r="DD2" s="46"/>
      <c r="DE2" s="46"/>
      <c r="DF2" s="46"/>
      <c r="DG2" s="46"/>
      <c r="DH2" s="46"/>
      <c r="DI2" s="46"/>
      <c r="DJ2" s="46"/>
      <c r="DK2" s="46"/>
      <c r="DL2" s="46"/>
      <c r="DM2" s="46"/>
      <c r="DN2" s="46"/>
      <c r="DO2" s="46"/>
      <c r="DP2" s="46"/>
      <c r="DQ2" s="46"/>
      <c r="DR2" s="46"/>
      <c r="DS2" s="46"/>
      <c r="DT2" s="46"/>
      <c r="DU2" s="46"/>
      <c r="DV2" s="46"/>
      <c r="DW2" s="46"/>
      <c r="DX2" s="46"/>
      <c r="DY2" s="46"/>
      <c r="DZ2" s="46"/>
      <c r="EA2" s="46"/>
      <c r="EB2" s="46"/>
      <c r="EC2" s="46"/>
      <c r="ED2" s="46"/>
      <c r="EE2" s="46"/>
      <c r="EF2" s="46"/>
      <c r="EG2" s="46"/>
      <c r="EH2" s="46"/>
      <c r="EI2" s="46"/>
      <c r="EJ2" s="46"/>
      <c r="EK2" s="46"/>
      <c r="EL2" s="46"/>
      <c r="EM2" s="46"/>
      <c r="EN2" s="46"/>
      <c r="EO2" s="46"/>
      <c r="EP2" s="46"/>
      <c r="EQ2" s="46"/>
      <c r="ER2" s="46"/>
      <c r="ES2" s="46"/>
      <c r="ET2" s="46"/>
      <c r="EU2" s="46"/>
      <c r="EV2" s="46"/>
      <c r="EW2" s="46"/>
      <c r="EX2" s="46"/>
      <c r="EY2" s="46"/>
      <c r="EZ2" s="46"/>
      <c r="FA2" s="46"/>
      <c r="FB2" s="46"/>
      <c r="FC2" s="46"/>
      <c r="FD2" s="46"/>
      <c r="FE2" s="46"/>
      <c r="FF2" s="46"/>
      <c r="FG2" s="46"/>
      <c r="FH2" s="46"/>
      <c r="FI2" s="46"/>
      <c r="FJ2" s="46"/>
      <c r="FK2" s="46"/>
      <c r="FL2" s="46"/>
      <c r="FM2" s="46"/>
      <c r="FN2" s="46"/>
      <c r="FO2" s="46"/>
      <c r="FP2" s="46"/>
      <c r="FQ2" s="46"/>
      <c r="FR2" s="46"/>
      <c r="FS2" s="46"/>
      <c r="FT2" s="46"/>
      <c r="FU2" s="46"/>
      <c r="FV2" s="46"/>
      <c r="FW2" s="46"/>
      <c r="FX2" s="46"/>
      <c r="FY2" s="46"/>
      <c r="FZ2" s="46"/>
      <c r="GA2" s="46"/>
      <c r="GB2" s="46"/>
      <c r="GC2" s="46"/>
      <c r="GD2" s="46"/>
      <c r="GE2" s="46"/>
      <c r="GF2" s="46"/>
      <c r="GG2" s="46"/>
      <c r="GH2" s="46"/>
      <c r="GI2" s="46"/>
      <c r="GJ2" s="46"/>
      <c r="GK2" s="46"/>
      <c r="GL2" s="46"/>
      <c r="GM2" s="46"/>
      <c r="GN2" s="46"/>
      <c r="GO2" s="46"/>
      <c r="GP2" s="46"/>
      <c r="GQ2" s="46"/>
      <c r="GR2" s="46"/>
      <c r="GS2" s="46"/>
      <c r="GT2" s="46"/>
      <c r="GU2" s="46"/>
      <c r="GV2" s="46"/>
      <c r="GW2" s="46"/>
      <c r="GX2" s="46"/>
      <c r="GY2" s="46"/>
      <c r="GZ2" s="46"/>
      <c r="HA2" s="46"/>
      <c r="HB2" s="46"/>
      <c r="HC2" s="46"/>
      <c r="HD2" s="46"/>
      <c r="HE2" s="46"/>
      <c r="HF2" s="46"/>
      <c r="HG2" s="46"/>
      <c r="HH2" s="46"/>
      <c r="HI2" s="46"/>
      <c r="HJ2" s="46"/>
      <c r="HK2" s="46"/>
      <c r="HL2" s="46"/>
      <c r="HM2" s="46"/>
      <c r="HN2" s="46"/>
      <c r="HO2" s="46"/>
      <c r="HP2" s="46"/>
      <c r="HQ2" s="46"/>
      <c r="HR2" s="46"/>
      <c r="HS2" s="46"/>
      <c r="HT2" s="46"/>
      <c r="HU2" s="46"/>
      <c r="HV2" s="46"/>
      <c r="HW2" s="46"/>
      <c r="HX2" s="46"/>
      <c r="HY2" s="46"/>
      <c r="HZ2" s="46"/>
      <c r="IA2" s="46"/>
      <c r="IB2" s="46"/>
      <c r="IC2" s="46"/>
      <c r="ID2" s="46"/>
      <c r="IE2" s="46"/>
      <c r="IF2" s="46"/>
      <c r="IG2" s="46"/>
      <c r="IH2" s="46"/>
      <c r="II2" s="46"/>
      <c r="IJ2" s="46"/>
      <c r="IK2" s="46"/>
      <c r="IL2" s="46"/>
      <c r="IM2" s="46"/>
      <c r="IN2" s="46"/>
      <c r="IO2" s="46"/>
      <c r="IP2" s="46"/>
      <c r="IQ2" s="46"/>
      <c r="IR2" s="46"/>
      <c r="IS2" s="46"/>
      <c r="IT2" s="46"/>
      <c r="IU2" s="46"/>
      <c r="IV2" s="46"/>
    </row>
    <row r="3" spans="1:256" ht="12.75" customHeight="1" x14ac:dyDescent="0.2">
      <c r="A3" s="45" t="s">
        <v>2</v>
      </c>
      <c r="B3" s="45"/>
      <c r="C3" s="46"/>
      <c r="D3" s="46"/>
      <c r="E3" s="46"/>
      <c r="F3" s="21"/>
      <c r="G3" s="59" t="s">
        <v>3</v>
      </c>
      <c r="H3" s="60" t="s">
        <v>4</v>
      </c>
      <c r="I3" s="21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  <c r="AJ3" s="46"/>
      <c r="AK3" s="46"/>
      <c r="AL3" s="46"/>
      <c r="AM3" s="46"/>
      <c r="AN3" s="46"/>
      <c r="AO3" s="46"/>
      <c r="AP3" s="46"/>
      <c r="AQ3" s="46"/>
      <c r="AR3" s="46"/>
      <c r="AS3" s="46"/>
      <c r="AT3" s="46"/>
      <c r="AU3" s="46"/>
      <c r="AV3" s="46"/>
      <c r="AW3" s="46"/>
      <c r="AX3" s="46"/>
      <c r="AY3" s="46"/>
      <c r="AZ3" s="46"/>
      <c r="BA3" s="46"/>
      <c r="BB3" s="46"/>
      <c r="BC3" s="46"/>
      <c r="BD3" s="46"/>
      <c r="BE3" s="46"/>
      <c r="BF3" s="46"/>
      <c r="BG3" s="46"/>
      <c r="BH3" s="46"/>
      <c r="BI3" s="46"/>
      <c r="BJ3" s="46"/>
      <c r="BK3" s="46"/>
      <c r="BL3" s="46"/>
      <c r="BM3" s="46"/>
      <c r="BN3" s="46"/>
      <c r="BO3" s="46"/>
      <c r="BP3" s="46"/>
      <c r="BQ3" s="46"/>
      <c r="BR3" s="46"/>
      <c r="BS3" s="46"/>
      <c r="BT3" s="46"/>
      <c r="BU3" s="46"/>
      <c r="BV3" s="46"/>
      <c r="BW3" s="46"/>
      <c r="BX3" s="46"/>
      <c r="BY3" s="46"/>
      <c r="BZ3" s="46"/>
      <c r="CA3" s="46"/>
      <c r="CB3" s="46"/>
      <c r="CC3" s="46"/>
      <c r="CD3" s="46"/>
      <c r="CE3" s="46"/>
      <c r="CF3" s="46"/>
      <c r="CG3" s="46"/>
      <c r="CH3" s="46"/>
      <c r="CI3" s="46"/>
      <c r="CJ3" s="46"/>
      <c r="CK3" s="46"/>
      <c r="CL3" s="46"/>
      <c r="CM3" s="46"/>
      <c r="CN3" s="46"/>
      <c r="CO3" s="46"/>
      <c r="CP3" s="46"/>
      <c r="CQ3" s="46"/>
      <c r="CR3" s="46"/>
      <c r="CS3" s="46"/>
      <c r="CT3" s="46"/>
      <c r="CU3" s="46"/>
      <c r="CV3" s="46"/>
      <c r="CW3" s="46"/>
      <c r="CX3" s="46"/>
      <c r="CY3" s="46"/>
      <c r="CZ3" s="46"/>
      <c r="DA3" s="46"/>
      <c r="DB3" s="46"/>
      <c r="DC3" s="46"/>
      <c r="DD3" s="46"/>
      <c r="DE3" s="46"/>
      <c r="DF3" s="46"/>
      <c r="DG3" s="46"/>
      <c r="DH3" s="46"/>
      <c r="DI3" s="46"/>
      <c r="DJ3" s="46"/>
      <c r="DK3" s="46"/>
      <c r="DL3" s="46"/>
      <c r="DM3" s="46"/>
      <c r="DN3" s="46"/>
      <c r="DO3" s="46"/>
      <c r="DP3" s="46"/>
      <c r="DQ3" s="46"/>
      <c r="DR3" s="46"/>
      <c r="DS3" s="46"/>
      <c r="DT3" s="46"/>
      <c r="DU3" s="46"/>
      <c r="DV3" s="46"/>
      <c r="DW3" s="46"/>
      <c r="DX3" s="46"/>
      <c r="DY3" s="46"/>
      <c r="DZ3" s="46"/>
      <c r="EA3" s="46"/>
      <c r="EB3" s="46"/>
      <c r="EC3" s="46"/>
      <c r="ED3" s="46"/>
      <c r="EE3" s="46"/>
      <c r="EF3" s="46"/>
      <c r="EG3" s="46"/>
      <c r="EH3" s="46"/>
      <c r="EI3" s="46"/>
      <c r="EJ3" s="46"/>
      <c r="EK3" s="46"/>
      <c r="EL3" s="46"/>
      <c r="EM3" s="46"/>
      <c r="EN3" s="46"/>
      <c r="EO3" s="46"/>
      <c r="EP3" s="46"/>
      <c r="EQ3" s="46"/>
      <c r="ER3" s="46"/>
      <c r="ES3" s="46"/>
      <c r="ET3" s="46"/>
      <c r="EU3" s="46"/>
      <c r="EV3" s="46"/>
      <c r="EW3" s="46"/>
      <c r="EX3" s="46"/>
      <c r="EY3" s="46"/>
      <c r="EZ3" s="46"/>
      <c r="FA3" s="46"/>
      <c r="FB3" s="46"/>
      <c r="FC3" s="46"/>
      <c r="FD3" s="46"/>
      <c r="FE3" s="46"/>
      <c r="FF3" s="46"/>
      <c r="FG3" s="46"/>
      <c r="FH3" s="46"/>
      <c r="FI3" s="46"/>
      <c r="FJ3" s="46"/>
      <c r="FK3" s="46"/>
      <c r="FL3" s="46"/>
      <c r="FM3" s="46"/>
      <c r="FN3" s="46"/>
      <c r="FO3" s="46"/>
      <c r="FP3" s="46"/>
      <c r="FQ3" s="46"/>
      <c r="FR3" s="46"/>
      <c r="FS3" s="46"/>
      <c r="FT3" s="46"/>
      <c r="FU3" s="46"/>
      <c r="FV3" s="46"/>
      <c r="FW3" s="46"/>
      <c r="FX3" s="46"/>
      <c r="FY3" s="46"/>
      <c r="FZ3" s="46"/>
      <c r="GA3" s="46"/>
      <c r="GB3" s="46"/>
      <c r="GC3" s="46"/>
      <c r="GD3" s="46"/>
      <c r="GE3" s="46"/>
      <c r="GF3" s="46"/>
      <c r="GG3" s="46"/>
      <c r="GH3" s="46"/>
      <c r="GI3" s="46"/>
      <c r="GJ3" s="46"/>
      <c r="GK3" s="46"/>
      <c r="GL3" s="46"/>
      <c r="GM3" s="46"/>
      <c r="GN3" s="46"/>
      <c r="GO3" s="46"/>
      <c r="GP3" s="46"/>
      <c r="GQ3" s="46"/>
      <c r="GR3" s="46"/>
      <c r="GS3" s="46"/>
      <c r="GT3" s="46"/>
      <c r="GU3" s="46"/>
      <c r="GV3" s="46"/>
      <c r="GW3" s="46"/>
      <c r="GX3" s="46"/>
      <c r="GY3" s="46"/>
      <c r="GZ3" s="46"/>
      <c r="HA3" s="46"/>
      <c r="HB3" s="46"/>
      <c r="HC3" s="46"/>
      <c r="HD3" s="46"/>
      <c r="HE3" s="46"/>
      <c r="HF3" s="46"/>
      <c r="HG3" s="46"/>
      <c r="HH3" s="46"/>
      <c r="HI3" s="46"/>
      <c r="HJ3" s="46"/>
      <c r="HK3" s="46"/>
      <c r="HL3" s="46"/>
      <c r="HM3" s="46"/>
      <c r="HN3" s="46"/>
      <c r="HO3" s="46"/>
      <c r="HP3" s="46"/>
      <c r="HQ3" s="46"/>
      <c r="HR3" s="46"/>
      <c r="HS3" s="46"/>
      <c r="HT3" s="46"/>
      <c r="HU3" s="46"/>
      <c r="HV3" s="46"/>
      <c r="HW3" s="46"/>
      <c r="HX3" s="46"/>
      <c r="HY3" s="46"/>
      <c r="HZ3" s="46"/>
      <c r="IA3" s="46"/>
      <c r="IB3" s="46"/>
      <c r="IC3" s="46"/>
      <c r="ID3" s="46"/>
      <c r="IE3" s="46"/>
      <c r="IF3" s="46"/>
      <c r="IG3" s="46"/>
      <c r="IH3" s="46"/>
      <c r="II3" s="46"/>
      <c r="IJ3" s="46"/>
      <c r="IK3" s="46"/>
      <c r="IL3" s="46"/>
      <c r="IM3" s="46"/>
      <c r="IN3" s="46"/>
      <c r="IO3" s="46"/>
      <c r="IP3" s="46"/>
      <c r="IQ3" s="46"/>
      <c r="IR3" s="46"/>
      <c r="IS3" s="46"/>
      <c r="IT3" s="46"/>
      <c r="IU3" s="46"/>
      <c r="IV3" s="46"/>
    </row>
    <row r="4" spans="1:256" ht="12.75" customHeight="1" x14ac:dyDescent="0.2">
      <c r="A4" s="45"/>
      <c r="B4" s="45"/>
      <c r="C4" s="46"/>
      <c r="D4" s="46"/>
      <c r="E4" s="46"/>
      <c r="F4" s="21"/>
      <c r="G4" s="61">
        <v>0.15</v>
      </c>
      <c r="H4" s="62">
        <v>0.21</v>
      </c>
      <c r="I4" s="21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46"/>
      <c r="BL4" s="46"/>
      <c r="BM4" s="46"/>
      <c r="BN4" s="46"/>
      <c r="BO4" s="46"/>
      <c r="BP4" s="46"/>
      <c r="BQ4" s="46"/>
      <c r="BR4" s="46"/>
      <c r="BS4" s="46"/>
      <c r="BT4" s="46"/>
      <c r="BU4" s="46"/>
      <c r="BV4" s="46"/>
      <c r="BW4" s="46"/>
      <c r="BX4" s="46"/>
      <c r="BY4" s="46"/>
      <c r="BZ4" s="46"/>
      <c r="CA4" s="46"/>
      <c r="CB4" s="46"/>
      <c r="CC4" s="46"/>
      <c r="CD4" s="46"/>
      <c r="CE4" s="46"/>
      <c r="CF4" s="46"/>
      <c r="CG4" s="46"/>
      <c r="CH4" s="46"/>
      <c r="CI4" s="46"/>
      <c r="CJ4" s="46"/>
      <c r="CK4" s="46"/>
      <c r="CL4" s="46"/>
      <c r="CM4" s="46"/>
      <c r="CN4" s="46"/>
      <c r="CO4" s="46"/>
      <c r="CP4" s="46"/>
      <c r="CQ4" s="46"/>
      <c r="CR4" s="46"/>
      <c r="CS4" s="46"/>
      <c r="CT4" s="46"/>
      <c r="CU4" s="46"/>
      <c r="CV4" s="46"/>
      <c r="CW4" s="46"/>
      <c r="CX4" s="46"/>
      <c r="CY4" s="46"/>
      <c r="CZ4" s="46"/>
      <c r="DA4" s="46"/>
      <c r="DB4" s="46"/>
      <c r="DC4" s="46"/>
      <c r="DD4" s="46"/>
      <c r="DE4" s="46"/>
      <c r="DF4" s="46"/>
      <c r="DG4" s="46"/>
      <c r="DH4" s="46"/>
      <c r="DI4" s="46"/>
      <c r="DJ4" s="46"/>
      <c r="DK4" s="46"/>
      <c r="DL4" s="46"/>
      <c r="DM4" s="46"/>
      <c r="DN4" s="46"/>
      <c r="DO4" s="46"/>
      <c r="DP4" s="46"/>
      <c r="DQ4" s="46"/>
      <c r="DR4" s="46"/>
      <c r="DS4" s="46"/>
      <c r="DT4" s="46"/>
      <c r="DU4" s="46"/>
      <c r="DV4" s="46"/>
      <c r="DW4" s="46"/>
      <c r="DX4" s="46"/>
      <c r="DY4" s="46"/>
      <c r="DZ4" s="46"/>
      <c r="EA4" s="46"/>
      <c r="EB4" s="46"/>
      <c r="EC4" s="46"/>
      <c r="ED4" s="46"/>
      <c r="EE4" s="46"/>
      <c r="EF4" s="46"/>
      <c r="EG4" s="46"/>
      <c r="EH4" s="46"/>
      <c r="EI4" s="46"/>
      <c r="EJ4" s="46"/>
      <c r="EK4" s="46"/>
      <c r="EL4" s="46"/>
      <c r="EM4" s="46"/>
      <c r="EN4" s="46"/>
      <c r="EO4" s="46"/>
      <c r="EP4" s="46"/>
      <c r="EQ4" s="46"/>
      <c r="ER4" s="46"/>
      <c r="ES4" s="46"/>
      <c r="ET4" s="46"/>
      <c r="EU4" s="46"/>
      <c r="EV4" s="46"/>
      <c r="EW4" s="46"/>
      <c r="EX4" s="46"/>
      <c r="EY4" s="46"/>
      <c r="EZ4" s="46"/>
      <c r="FA4" s="46"/>
      <c r="FB4" s="46"/>
      <c r="FC4" s="46"/>
      <c r="FD4" s="46"/>
      <c r="FE4" s="46"/>
      <c r="FF4" s="46"/>
      <c r="FG4" s="46"/>
      <c r="FH4" s="46"/>
      <c r="FI4" s="46"/>
      <c r="FJ4" s="46"/>
      <c r="FK4" s="46"/>
      <c r="FL4" s="46"/>
      <c r="FM4" s="46"/>
      <c r="FN4" s="46"/>
      <c r="FO4" s="46"/>
      <c r="FP4" s="46"/>
      <c r="FQ4" s="46"/>
      <c r="FR4" s="46"/>
      <c r="FS4" s="46"/>
      <c r="FT4" s="46"/>
      <c r="FU4" s="46"/>
      <c r="FV4" s="46"/>
      <c r="FW4" s="46"/>
      <c r="FX4" s="46"/>
      <c r="FY4" s="46"/>
      <c r="FZ4" s="46"/>
      <c r="GA4" s="46"/>
      <c r="GB4" s="46"/>
      <c r="GC4" s="46"/>
      <c r="GD4" s="46"/>
      <c r="GE4" s="46"/>
      <c r="GF4" s="46"/>
      <c r="GG4" s="46"/>
      <c r="GH4" s="46"/>
      <c r="GI4" s="46"/>
      <c r="GJ4" s="46"/>
      <c r="GK4" s="46"/>
      <c r="GL4" s="46"/>
      <c r="GM4" s="46"/>
      <c r="GN4" s="46"/>
      <c r="GO4" s="46"/>
      <c r="GP4" s="46"/>
      <c r="GQ4" s="46"/>
      <c r="GR4" s="46"/>
      <c r="GS4" s="46"/>
      <c r="GT4" s="46"/>
      <c r="GU4" s="46"/>
      <c r="GV4" s="46"/>
      <c r="GW4" s="46"/>
      <c r="GX4" s="46"/>
      <c r="GY4" s="46"/>
      <c r="GZ4" s="46"/>
      <c r="HA4" s="46"/>
      <c r="HB4" s="46"/>
      <c r="HC4" s="46"/>
      <c r="HD4" s="46"/>
      <c r="HE4" s="46"/>
      <c r="HF4" s="46"/>
      <c r="HG4" s="46"/>
      <c r="HH4" s="46"/>
      <c r="HI4" s="46"/>
      <c r="HJ4" s="46"/>
      <c r="HK4" s="46"/>
      <c r="HL4" s="46"/>
      <c r="HM4" s="46"/>
      <c r="HN4" s="46"/>
      <c r="HO4" s="46"/>
      <c r="HP4" s="46"/>
      <c r="HQ4" s="46"/>
      <c r="HR4" s="46"/>
      <c r="HS4" s="46"/>
      <c r="HT4" s="46"/>
      <c r="HU4" s="46"/>
      <c r="HV4" s="46"/>
      <c r="HW4" s="46"/>
      <c r="HX4" s="46"/>
      <c r="HY4" s="46"/>
      <c r="HZ4" s="46"/>
      <c r="IA4" s="46"/>
      <c r="IB4" s="46"/>
      <c r="IC4" s="46"/>
      <c r="ID4" s="46"/>
      <c r="IE4" s="46"/>
      <c r="IF4" s="46"/>
      <c r="IG4" s="46"/>
      <c r="IH4" s="46"/>
      <c r="II4" s="46"/>
      <c r="IJ4" s="46"/>
      <c r="IK4" s="46"/>
      <c r="IL4" s="46"/>
      <c r="IM4" s="46"/>
      <c r="IN4" s="46"/>
      <c r="IO4" s="46"/>
      <c r="IP4" s="46"/>
      <c r="IQ4" s="46"/>
      <c r="IR4" s="46"/>
      <c r="IS4" s="46"/>
      <c r="IT4" s="46"/>
      <c r="IU4" s="46"/>
      <c r="IV4" s="46"/>
    </row>
    <row r="5" spans="1:256" ht="12.75" customHeight="1" x14ac:dyDescent="0.2">
      <c r="A5" s="45"/>
      <c r="B5" s="45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46"/>
      <c r="BX5" s="46"/>
      <c r="BY5" s="46"/>
      <c r="BZ5" s="46"/>
      <c r="CA5" s="46"/>
      <c r="CB5" s="46"/>
      <c r="CC5" s="46"/>
      <c r="CD5" s="46"/>
      <c r="CE5" s="46"/>
      <c r="CF5" s="46"/>
      <c r="CG5" s="46"/>
      <c r="CH5" s="46"/>
      <c r="CI5" s="46"/>
      <c r="CJ5" s="46"/>
      <c r="CK5" s="46"/>
      <c r="CL5" s="46"/>
      <c r="CM5" s="46"/>
      <c r="CN5" s="46"/>
      <c r="CO5" s="46"/>
      <c r="CP5" s="46"/>
      <c r="CQ5" s="46"/>
      <c r="CR5" s="46"/>
      <c r="CS5" s="46"/>
      <c r="CT5" s="46"/>
      <c r="CU5" s="46"/>
      <c r="CV5" s="46"/>
      <c r="CW5" s="46"/>
      <c r="CX5" s="46"/>
      <c r="CY5" s="46"/>
      <c r="CZ5" s="46"/>
      <c r="DA5" s="46"/>
      <c r="DB5" s="46"/>
      <c r="DC5" s="46"/>
      <c r="DD5" s="46"/>
      <c r="DE5" s="46"/>
      <c r="DF5" s="46"/>
      <c r="DG5" s="46"/>
      <c r="DH5" s="46"/>
      <c r="DI5" s="46"/>
      <c r="DJ5" s="46"/>
      <c r="DK5" s="46"/>
      <c r="DL5" s="46"/>
      <c r="DM5" s="46"/>
      <c r="DN5" s="46"/>
      <c r="DO5" s="46"/>
      <c r="DP5" s="46"/>
      <c r="DQ5" s="46"/>
      <c r="DR5" s="46"/>
      <c r="DS5" s="46"/>
      <c r="DT5" s="46"/>
      <c r="DU5" s="46"/>
      <c r="DV5" s="46"/>
      <c r="DW5" s="46"/>
      <c r="DX5" s="46"/>
      <c r="DY5" s="46"/>
      <c r="DZ5" s="46"/>
      <c r="EA5" s="46"/>
      <c r="EB5" s="46"/>
      <c r="EC5" s="46"/>
      <c r="ED5" s="46"/>
      <c r="EE5" s="46"/>
      <c r="EF5" s="46"/>
      <c r="EG5" s="46"/>
      <c r="EH5" s="46"/>
      <c r="EI5" s="46"/>
      <c r="EJ5" s="46"/>
      <c r="EK5" s="46"/>
      <c r="EL5" s="46"/>
      <c r="EM5" s="46"/>
      <c r="EN5" s="46"/>
      <c r="EO5" s="46"/>
      <c r="EP5" s="46"/>
      <c r="EQ5" s="46"/>
      <c r="ER5" s="46"/>
      <c r="ES5" s="46"/>
      <c r="ET5" s="46"/>
      <c r="EU5" s="46"/>
      <c r="EV5" s="46"/>
      <c r="EW5" s="46"/>
      <c r="EX5" s="46"/>
      <c r="EY5" s="46"/>
      <c r="EZ5" s="46"/>
      <c r="FA5" s="46"/>
      <c r="FB5" s="46"/>
      <c r="FC5" s="46"/>
      <c r="FD5" s="46"/>
      <c r="FE5" s="46"/>
      <c r="FF5" s="46"/>
      <c r="FG5" s="46"/>
      <c r="FH5" s="46"/>
      <c r="FI5" s="46"/>
      <c r="FJ5" s="46"/>
      <c r="FK5" s="46"/>
      <c r="FL5" s="46"/>
      <c r="FM5" s="46"/>
      <c r="FN5" s="46"/>
      <c r="FO5" s="46"/>
      <c r="FP5" s="46"/>
      <c r="FQ5" s="46"/>
      <c r="FR5" s="46"/>
      <c r="FS5" s="46"/>
      <c r="FT5" s="46"/>
      <c r="FU5" s="46"/>
      <c r="FV5" s="46"/>
      <c r="FW5" s="46"/>
      <c r="FX5" s="46"/>
      <c r="FY5" s="46"/>
      <c r="FZ5" s="46"/>
      <c r="GA5" s="46"/>
      <c r="GB5" s="46"/>
      <c r="GC5" s="46"/>
      <c r="GD5" s="46"/>
      <c r="GE5" s="46"/>
      <c r="GF5" s="46"/>
      <c r="GG5" s="46"/>
      <c r="GH5" s="46"/>
      <c r="GI5" s="46"/>
      <c r="GJ5" s="46"/>
      <c r="GK5" s="46"/>
      <c r="GL5" s="46"/>
      <c r="GM5" s="46"/>
      <c r="GN5" s="46"/>
      <c r="GO5" s="46"/>
      <c r="GP5" s="46"/>
      <c r="GQ5" s="46"/>
      <c r="GR5" s="46"/>
      <c r="GS5" s="46"/>
      <c r="GT5" s="46"/>
      <c r="GU5" s="46"/>
      <c r="GV5" s="46"/>
      <c r="GW5" s="46"/>
      <c r="GX5" s="46"/>
      <c r="GY5" s="46"/>
      <c r="GZ5" s="46"/>
      <c r="HA5" s="46"/>
      <c r="HB5" s="46"/>
      <c r="HC5" s="46"/>
      <c r="HD5" s="46"/>
      <c r="HE5" s="46"/>
      <c r="HF5" s="46"/>
      <c r="HG5" s="46"/>
      <c r="HH5" s="46"/>
      <c r="HI5" s="46"/>
      <c r="HJ5" s="46"/>
      <c r="HK5" s="46"/>
      <c r="HL5" s="46"/>
      <c r="HM5" s="46"/>
      <c r="HN5" s="46"/>
      <c r="HO5" s="46"/>
      <c r="HP5" s="46"/>
      <c r="HQ5" s="46"/>
      <c r="HR5" s="46"/>
      <c r="HS5" s="46"/>
      <c r="HT5" s="46"/>
      <c r="HU5" s="46"/>
      <c r="HV5" s="46"/>
      <c r="HW5" s="46"/>
      <c r="HX5" s="46"/>
      <c r="HY5" s="46"/>
      <c r="HZ5" s="46"/>
      <c r="IA5" s="46"/>
      <c r="IB5" s="46"/>
      <c r="IC5" s="46"/>
      <c r="ID5" s="46"/>
      <c r="IE5" s="46"/>
      <c r="IF5" s="46"/>
      <c r="IG5" s="46"/>
      <c r="IH5" s="46"/>
      <c r="II5" s="46"/>
      <c r="IJ5" s="46"/>
      <c r="IK5" s="46"/>
      <c r="IL5" s="46"/>
      <c r="IM5" s="46"/>
      <c r="IN5" s="46"/>
      <c r="IO5" s="46"/>
      <c r="IP5" s="46"/>
      <c r="IQ5" s="46"/>
      <c r="IR5" s="46"/>
      <c r="IS5" s="46"/>
      <c r="IT5" s="46"/>
      <c r="IU5" s="46"/>
      <c r="IV5" s="46"/>
    </row>
    <row r="6" spans="1:256" ht="19.5" customHeight="1" x14ac:dyDescent="0.2">
      <c r="A6" s="47" t="s">
        <v>5</v>
      </c>
      <c r="B6" s="48" t="s">
        <v>6</v>
      </c>
      <c r="C6" s="49" t="s">
        <v>7</v>
      </c>
      <c r="D6" s="49" t="s">
        <v>8</v>
      </c>
      <c r="E6" s="49" t="s">
        <v>9</v>
      </c>
      <c r="F6" s="67" t="s">
        <v>10</v>
      </c>
      <c r="G6" s="63" t="s">
        <v>11</v>
      </c>
      <c r="H6" s="63" t="s">
        <v>12</v>
      </c>
      <c r="I6" s="64" t="s">
        <v>13</v>
      </c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46"/>
      <c r="BW6" s="46"/>
      <c r="BX6" s="46"/>
      <c r="BY6" s="46"/>
      <c r="BZ6" s="46"/>
      <c r="CA6" s="46"/>
      <c r="CB6" s="46"/>
      <c r="CC6" s="46"/>
      <c r="CD6" s="46"/>
      <c r="CE6" s="46"/>
      <c r="CF6" s="46"/>
      <c r="CG6" s="46"/>
      <c r="CH6" s="46"/>
      <c r="CI6" s="46"/>
      <c r="CJ6" s="46"/>
      <c r="CK6" s="46"/>
      <c r="CL6" s="46"/>
      <c r="CM6" s="46"/>
      <c r="CN6" s="46"/>
      <c r="CO6" s="46"/>
      <c r="CP6" s="46"/>
      <c r="CQ6" s="46"/>
      <c r="CR6" s="46"/>
      <c r="CS6" s="46"/>
      <c r="CT6" s="46"/>
      <c r="CU6" s="46"/>
      <c r="CV6" s="46"/>
      <c r="CW6" s="46"/>
      <c r="CX6" s="46"/>
      <c r="CY6" s="46"/>
      <c r="CZ6" s="46"/>
      <c r="DA6" s="46"/>
      <c r="DB6" s="46"/>
      <c r="DC6" s="46"/>
      <c r="DD6" s="46"/>
      <c r="DE6" s="46"/>
      <c r="DF6" s="46"/>
      <c r="DG6" s="46"/>
      <c r="DH6" s="46"/>
      <c r="DI6" s="46"/>
      <c r="DJ6" s="46"/>
      <c r="DK6" s="46"/>
      <c r="DL6" s="46"/>
      <c r="DM6" s="46"/>
      <c r="DN6" s="46"/>
      <c r="DO6" s="46"/>
      <c r="DP6" s="46"/>
      <c r="DQ6" s="46"/>
      <c r="DR6" s="46"/>
      <c r="DS6" s="46"/>
      <c r="DT6" s="46"/>
      <c r="DU6" s="46"/>
      <c r="DV6" s="46"/>
      <c r="DW6" s="46"/>
      <c r="DX6" s="46"/>
      <c r="DY6" s="46"/>
      <c r="DZ6" s="46"/>
      <c r="EA6" s="46"/>
      <c r="EB6" s="46"/>
      <c r="EC6" s="46"/>
      <c r="ED6" s="46"/>
      <c r="EE6" s="46"/>
      <c r="EF6" s="46"/>
      <c r="EG6" s="46"/>
      <c r="EH6" s="46"/>
      <c r="EI6" s="46"/>
      <c r="EJ6" s="46"/>
      <c r="EK6" s="46"/>
      <c r="EL6" s="46"/>
      <c r="EM6" s="46"/>
      <c r="EN6" s="46"/>
      <c r="EO6" s="46"/>
      <c r="EP6" s="46"/>
      <c r="EQ6" s="46"/>
      <c r="ER6" s="46"/>
      <c r="ES6" s="46"/>
      <c r="ET6" s="46"/>
      <c r="EU6" s="46"/>
      <c r="EV6" s="46"/>
      <c r="EW6" s="46"/>
      <c r="EX6" s="46"/>
      <c r="EY6" s="46"/>
      <c r="EZ6" s="46"/>
      <c r="FA6" s="46"/>
      <c r="FB6" s="46"/>
      <c r="FC6" s="46"/>
      <c r="FD6" s="46"/>
      <c r="FE6" s="46"/>
      <c r="FF6" s="46"/>
      <c r="FG6" s="46"/>
      <c r="FH6" s="46"/>
      <c r="FI6" s="46"/>
      <c r="FJ6" s="46"/>
      <c r="FK6" s="46"/>
      <c r="FL6" s="46"/>
      <c r="FM6" s="46"/>
      <c r="FN6" s="46"/>
      <c r="FO6" s="46"/>
      <c r="FP6" s="46"/>
      <c r="FQ6" s="46"/>
      <c r="FR6" s="46"/>
      <c r="FS6" s="46"/>
      <c r="FT6" s="46"/>
      <c r="FU6" s="46"/>
      <c r="FV6" s="46"/>
      <c r="FW6" s="46"/>
      <c r="FX6" s="46"/>
      <c r="FY6" s="46"/>
      <c r="FZ6" s="46"/>
      <c r="GA6" s="46"/>
      <c r="GB6" s="46"/>
      <c r="GC6" s="46"/>
      <c r="GD6" s="46"/>
      <c r="GE6" s="46"/>
      <c r="GF6" s="46"/>
      <c r="GG6" s="46"/>
      <c r="GH6" s="46"/>
      <c r="GI6" s="46"/>
      <c r="GJ6" s="46"/>
      <c r="GK6" s="46"/>
      <c r="GL6" s="46"/>
      <c r="GM6" s="46"/>
      <c r="GN6" s="46"/>
      <c r="GO6" s="46"/>
      <c r="GP6" s="46"/>
      <c r="GQ6" s="46"/>
      <c r="GR6" s="46"/>
      <c r="GS6" s="46"/>
      <c r="GT6" s="46"/>
      <c r="GU6" s="46"/>
      <c r="GV6" s="46"/>
      <c r="GW6" s="46"/>
      <c r="GX6" s="46"/>
      <c r="GY6" s="46"/>
      <c r="GZ6" s="46"/>
      <c r="HA6" s="46"/>
      <c r="HB6" s="46"/>
      <c r="HC6" s="46"/>
      <c r="HD6" s="46"/>
      <c r="HE6" s="46"/>
      <c r="HF6" s="46"/>
      <c r="HG6" s="46"/>
      <c r="HH6" s="46"/>
      <c r="HI6" s="46"/>
      <c r="HJ6" s="46"/>
      <c r="HK6" s="46"/>
      <c r="HL6" s="46"/>
      <c r="HM6" s="46"/>
      <c r="HN6" s="46"/>
      <c r="HO6" s="46"/>
      <c r="HP6" s="46"/>
      <c r="HQ6" s="46"/>
      <c r="HR6" s="46"/>
      <c r="HS6" s="46"/>
      <c r="HT6" s="46"/>
      <c r="HU6" s="46"/>
      <c r="HV6" s="46"/>
      <c r="HW6" s="46"/>
      <c r="HX6" s="46"/>
      <c r="HY6" s="46"/>
      <c r="HZ6" s="46"/>
      <c r="IA6" s="46"/>
      <c r="IB6" s="46"/>
      <c r="IC6" s="46"/>
      <c r="ID6" s="46"/>
      <c r="IE6" s="46"/>
      <c r="IF6" s="46"/>
      <c r="IG6" s="46"/>
      <c r="IH6" s="46"/>
      <c r="II6" s="46"/>
      <c r="IJ6" s="46"/>
      <c r="IK6" s="46"/>
      <c r="IL6" s="46"/>
      <c r="IM6" s="46"/>
      <c r="IN6" s="46"/>
      <c r="IO6" s="46"/>
      <c r="IP6" s="46"/>
      <c r="IQ6" s="46"/>
      <c r="IR6" s="46"/>
      <c r="IS6" s="46"/>
      <c r="IT6" s="46"/>
      <c r="IU6" s="46"/>
      <c r="IV6" s="46"/>
    </row>
    <row r="7" spans="1:256" x14ac:dyDescent="0.2">
      <c r="A7" s="50" t="s">
        <v>14</v>
      </c>
      <c r="B7" s="51" t="s">
        <v>15</v>
      </c>
      <c r="C7" s="52" t="s">
        <v>16</v>
      </c>
      <c r="D7" s="52" t="s">
        <v>126</v>
      </c>
      <c r="E7" s="52" t="s">
        <v>17</v>
      </c>
      <c r="F7" s="65">
        <f>'1'!J9</f>
        <v>0</v>
      </c>
      <c r="G7" s="65">
        <f>'1'!J11</f>
        <v>0</v>
      </c>
      <c r="H7" s="65">
        <f>'1'!J12</f>
        <v>0</v>
      </c>
      <c r="I7" s="65">
        <f>'1'!J14</f>
        <v>0</v>
      </c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6"/>
      <c r="CB7" s="46"/>
      <c r="CC7" s="46"/>
      <c r="CD7" s="46"/>
      <c r="CE7" s="46"/>
      <c r="CF7" s="46"/>
      <c r="CG7" s="46"/>
      <c r="CH7" s="46"/>
      <c r="CI7" s="46"/>
      <c r="CJ7" s="46"/>
      <c r="CK7" s="46"/>
      <c r="CL7" s="46"/>
      <c r="CM7" s="46"/>
      <c r="CN7" s="46"/>
      <c r="CO7" s="46"/>
      <c r="CP7" s="46"/>
      <c r="CQ7" s="46"/>
      <c r="CR7" s="46"/>
      <c r="CS7" s="46"/>
      <c r="CT7" s="46"/>
      <c r="CU7" s="46"/>
      <c r="CV7" s="46"/>
      <c r="CW7" s="46"/>
      <c r="CX7" s="46"/>
      <c r="CY7" s="46"/>
      <c r="CZ7" s="46"/>
      <c r="DA7" s="46"/>
      <c r="DB7" s="46"/>
      <c r="DC7" s="46"/>
      <c r="DD7" s="46"/>
      <c r="DE7" s="46"/>
      <c r="DF7" s="46"/>
      <c r="DG7" s="46"/>
      <c r="DH7" s="46"/>
      <c r="DI7" s="46"/>
      <c r="DJ7" s="46"/>
      <c r="DK7" s="46"/>
      <c r="DL7" s="46"/>
      <c r="DM7" s="46"/>
      <c r="DN7" s="46"/>
      <c r="DO7" s="46"/>
      <c r="DP7" s="46"/>
      <c r="DQ7" s="46"/>
      <c r="DR7" s="46"/>
      <c r="DS7" s="46"/>
      <c r="DT7" s="46"/>
      <c r="DU7" s="46"/>
      <c r="DV7" s="46"/>
      <c r="DW7" s="46"/>
      <c r="DX7" s="46"/>
      <c r="DY7" s="46"/>
      <c r="DZ7" s="46"/>
      <c r="EA7" s="46"/>
      <c r="EB7" s="46"/>
      <c r="EC7" s="46"/>
      <c r="ED7" s="46"/>
      <c r="EE7" s="46"/>
      <c r="EF7" s="46"/>
      <c r="EG7" s="46"/>
      <c r="EH7" s="46"/>
      <c r="EI7" s="46"/>
      <c r="EJ7" s="46"/>
      <c r="EK7" s="46"/>
      <c r="EL7" s="46"/>
      <c r="EM7" s="46"/>
      <c r="EN7" s="46"/>
      <c r="EO7" s="46"/>
      <c r="EP7" s="46"/>
      <c r="EQ7" s="46"/>
      <c r="ER7" s="46"/>
      <c r="ES7" s="46"/>
      <c r="ET7" s="46"/>
      <c r="EU7" s="46"/>
      <c r="EV7" s="46"/>
      <c r="EW7" s="46"/>
      <c r="EX7" s="46"/>
      <c r="EY7" s="46"/>
      <c r="EZ7" s="46"/>
      <c r="FA7" s="46"/>
      <c r="FB7" s="46"/>
      <c r="FC7" s="46"/>
      <c r="FD7" s="46"/>
      <c r="FE7" s="46"/>
      <c r="FF7" s="46"/>
      <c r="FG7" s="46"/>
      <c r="FH7" s="46"/>
      <c r="FI7" s="46"/>
      <c r="FJ7" s="46"/>
      <c r="FK7" s="46"/>
      <c r="FL7" s="46"/>
      <c r="FM7" s="46"/>
      <c r="FN7" s="46"/>
      <c r="FO7" s="46"/>
      <c r="FP7" s="46"/>
      <c r="FQ7" s="46"/>
      <c r="FR7" s="46"/>
      <c r="FS7" s="46"/>
      <c r="FT7" s="46"/>
      <c r="FU7" s="46"/>
      <c r="FV7" s="46"/>
      <c r="FW7" s="46"/>
      <c r="FX7" s="46"/>
      <c r="FY7" s="46"/>
      <c r="FZ7" s="46"/>
      <c r="GA7" s="46"/>
      <c r="GB7" s="46"/>
      <c r="GC7" s="46"/>
      <c r="GD7" s="46"/>
      <c r="GE7" s="46"/>
      <c r="GF7" s="46"/>
      <c r="GG7" s="46"/>
      <c r="GH7" s="46"/>
      <c r="GI7" s="46"/>
      <c r="GJ7" s="46"/>
      <c r="GK7" s="46"/>
      <c r="GL7" s="46"/>
      <c r="GM7" s="46"/>
      <c r="GN7" s="46"/>
      <c r="GO7" s="46"/>
      <c r="GP7" s="46"/>
      <c r="GQ7" s="46"/>
      <c r="GR7" s="46"/>
      <c r="GS7" s="46"/>
      <c r="GT7" s="46"/>
      <c r="GU7" s="46"/>
      <c r="GV7" s="46"/>
      <c r="GW7" s="46"/>
      <c r="GX7" s="46"/>
      <c r="GY7" s="46"/>
      <c r="GZ7" s="46"/>
      <c r="HA7" s="46"/>
      <c r="HB7" s="46"/>
      <c r="HC7" s="46"/>
      <c r="HD7" s="46"/>
      <c r="HE7" s="46"/>
      <c r="HF7" s="46"/>
      <c r="HG7" s="46"/>
      <c r="HH7" s="46"/>
      <c r="HI7" s="46"/>
      <c r="HJ7" s="46"/>
      <c r="HK7" s="46"/>
      <c r="HL7" s="46"/>
      <c r="HM7" s="46"/>
      <c r="HN7" s="46"/>
      <c r="HO7" s="46"/>
      <c r="HP7" s="46"/>
      <c r="HQ7" s="46"/>
      <c r="HR7" s="46"/>
      <c r="HS7" s="46"/>
      <c r="HT7" s="46"/>
      <c r="HU7" s="46"/>
      <c r="HV7" s="46"/>
      <c r="HW7" s="46"/>
      <c r="HX7" s="46"/>
      <c r="HY7" s="46"/>
      <c r="HZ7" s="46"/>
      <c r="IA7" s="46"/>
      <c r="IB7" s="46"/>
      <c r="IC7" s="46"/>
      <c r="ID7" s="46"/>
      <c r="IE7" s="46"/>
      <c r="IF7" s="46"/>
      <c r="IG7" s="46"/>
      <c r="IH7" s="46"/>
      <c r="II7" s="46"/>
      <c r="IJ7" s="46"/>
      <c r="IK7" s="46"/>
      <c r="IL7" s="46"/>
      <c r="IM7" s="46"/>
      <c r="IN7" s="46"/>
      <c r="IO7" s="46"/>
      <c r="IP7" s="46"/>
      <c r="IQ7" s="46"/>
      <c r="IR7" s="46"/>
      <c r="IS7" s="46"/>
      <c r="IT7" s="46"/>
      <c r="IU7" s="46"/>
      <c r="IV7" s="46"/>
    </row>
    <row r="8" spans="1:256" ht="12.75" customHeight="1" x14ac:dyDescent="0.2">
      <c r="A8" s="50" t="s">
        <v>18</v>
      </c>
      <c r="B8" s="51" t="s">
        <v>19</v>
      </c>
      <c r="C8" s="52" t="s">
        <v>20</v>
      </c>
      <c r="D8" s="52" t="s">
        <v>126</v>
      </c>
      <c r="E8" s="52" t="s">
        <v>17</v>
      </c>
      <c r="F8" s="65">
        <f>'2'!J49</f>
        <v>0</v>
      </c>
      <c r="G8" s="65">
        <f>'2'!J51</f>
        <v>0</v>
      </c>
      <c r="H8" s="65">
        <f>'2'!J52</f>
        <v>0</v>
      </c>
      <c r="I8" s="65">
        <f>'2'!J54</f>
        <v>0</v>
      </c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46"/>
      <c r="CQ8" s="46"/>
      <c r="CR8" s="46"/>
      <c r="CS8" s="46"/>
      <c r="CT8" s="46"/>
      <c r="CU8" s="46"/>
      <c r="CV8" s="46"/>
      <c r="CW8" s="46"/>
      <c r="CX8" s="46"/>
      <c r="CY8" s="46"/>
      <c r="CZ8" s="46"/>
      <c r="DA8" s="46"/>
      <c r="DB8" s="46"/>
      <c r="DC8" s="46"/>
      <c r="DD8" s="46"/>
      <c r="DE8" s="46"/>
      <c r="DF8" s="46"/>
      <c r="DG8" s="46"/>
      <c r="DH8" s="46"/>
      <c r="DI8" s="46"/>
      <c r="DJ8" s="46"/>
      <c r="DK8" s="46"/>
      <c r="DL8" s="46"/>
      <c r="DM8" s="46"/>
      <c r="DN8" s="46"/>
      <c r="DO8" s="46"/>
      <c r="DP8" s="46"/>
      <c r="DQ8" s="46"/>
      <c r="DR8" s="46"/>
      <c r="DS8" s="46"/>
      <c r="DT8" s="46"/>
      <c r="DU8" s="46"/>
      <c r="DV8" s="46"/>
      <c r="DW8" s="46"/>
      <c r="DX8" s="46"/>
      <c r="DY8" s="46"/>
      <c r="DZ8" s="46"/>
      <c r="EA8" s="46"/>
      <c r="EB8" s="46"/>
      <c r="EC8" s="46"/>
      <c r="ED8" s="46"/>
      <c r="EE8" s="46"/>
      <c r="EF8" s="46"/>
      <c r="EG8" s="46"/>
      <c r="EH8" s="46"/>
      <c r="EI8" s="46"/>
      <c r="EJ8" s="46"/>
      <c r="EK8" s="46"/>
      <c r="EL8" s="46"/>
      <c r="EM8" s="46"/>
      <c r="EN8" s="46"/>
      <c r="EO8" s="46"/>
      <c r="EP8" s="46"/>
      <c r="EQ8" s="46"/>
      <c r="ER8" s="46"/>
      <c r="ES8" s="46"/>
      <c r="ET8" s="46"/>
      <c r="EU8" s="46"/>
      <c r="EV8" s="46"/>
      <c r="EW8" s="46"/>
      <c r="EX8" s="46"/>
      <c r="EY8" s="46"/>
      <c r="EZ8" s="46"/>
      <c r="FA8" s="46"/>
      <c r="FB8" s="46"/>
      <c r="FC8" s="46"/>
      <c r="FD8" s="46"/>
      <c r="FE8" s="46"/>
      <c r="FF8" s="46"/>
      <c r="FG8" s="46"/>
      <c r="FH8" s="46"/>
      <c r="FI8" s="46"/>
      <c r="FJ8" s="46"/>
      <c r="FK8" s="46"/>
      <c r="FL8" s="46"/>
      <c r="FM8" s="46"/>
      <c r="FN8" s="46"/>
      <c r="FO8" s="46"/>
      <c r="FP8" s="46"/>
      <c r="FQ8" s="46"/>
      <c r="FR8" s="46"/>
      <c r="FS8" s="46"/>
      <c r="FT8" s="46"/>
      <c r="FU8" s="46"/>
      <c r="FV8" s="46"/>
      <c r="FW8" s="46"/>
      <c r="FX8" s="46"/>
      <c r="FY8" s="46"/>
      <c r="FZ8" s="46"/>
      <c r="GA8" s="46"/>
      <c r="GB8" s="46"/>
      <c r="GC8" s="46"/>
      <c r="GD8" s="46"/>
      <c r="GE8" s="46"/>
      <c r="GF8" s="46"/>
      <c r="GG8" s="46"/>
      <c r="GH8" s="46"/>
      <c r="GI8" s="46"/>
      <c r="GJ8" s="46"/>
      <c r="GK8" s="46"/>
      <c r="GL8" s="46"/>
      <c r="GM8" s="46"/>
      <c r="GN8" s="46"/>
      <c r="GO8" s="46"/>
      <c r="GP8" s="46"/>
      <c r="GQ8" s="46"/>
      <c r="GR8" s="46"/>
      <c r="GS8" s="46"/>
      <c r="GT8" s="46"/>
      <c r="GU8" s="46"/>
      <c r="GV8" s="46"/>
      <c r="GW8" s="46"/>
      <c r="GX8" s="46"/>
      <c r="GY8" s="46"/>
      <c r="GZ8" s="46"/>
      <c r="HA8" s="46"/>
      <c r="HB8" s="46"/>
      <c r="HC8" s="46"/>
      <c r="HD8" s="46"/>
      <c r="HE8" s="46"/>
      <c r="HF8" s="46"/>
      <c r="HG8" s="46"/>
      <c r="HH8" s="46"/>
      <c r="HI8" s="46"/>
      <c r="HJ8" s="46"/>
      <c r="HK8" s="46"/>
      <c r="HL8" s="46"/>
      <c r="HM8" s="46"/>
      <c r="HN8" s="46"/>
      <c r="HO8" s="46"/>
      <c r="HP8" s="46"/>
      <c r="HQ8" s="46"/>
      <c r="HR8" s="46"/>
      <c r="HS8" s="46"/>
      <c r="HT8" s="46"/>
      <c r="HU8" s="46"/>
      <c r="HV8" s="46"/>
      <c r="HW8" s="46"/>
      <c r="HX8" s="46"/>
      <c r="HY8" s="46"/>
      <c r="HZ8" s="46"/>
      <c r="IA8" s="46"/>
      <c r="IB8" s="46"/>
      <c r="IC8" s="46"/>
      <c r="ID8" s="46"/>
      <c r="IE8" s="46"/>
      <c r="IF8" s="46"/>
      <c r="IG8" s="46"/>
      <c r="IH8" s="46"/>
      <c r="II8" s="46"/>
      <c r="IJ8" s="46"/>
      <c r="IK8" s="46"/>
      <c r="IL8" s="46"/>
      <c r="IM8" s="46"/>
      <c r="IN8" s="46"/>
      <c r="IO8" s="46"/>
      <c r="IP8" s="46"/>
      <c r="IQ8" s="46"/>
      <c r="IR8" s="46"/>
      <c r="IS8" s="46"/>
      <c r="IT8" s="46"/>
      <c r="IU8" s="46"/>
      <c r="IV8" s="46"/>
    </row>
    <row r="9" spans="1:256" x14ac:dyDescent="0.2">
      <c r="A9" s="53"/>
      <c r="B9" s="54"/>
      <c r="C9" s="55"/>
      <c r="D9" s="55" t="s">
        <v>21</v>
      </c>
      <c r="E9" s="55"/>
      <c r="F9" s="66">
        <f>SUM(F7:F8)</f>
        <v>0</v>
      </c>
      <c r="G9" s="66">
        <f>SUM(G7:G8)</f>
        <v>0</v>
      </c>
      <c r="H9" s="66">
        <f>SUM(H7:H8)</f>
        <v>0</v>
      </c>
      <c r="I9" s="66">
        <f>SUM(I7:I8)</f>
        <v>0</v>
      </c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  <c r="FF9" s="46"/>
      <c r="FG9" s="46"/>
      <c r="FH9" s="46"/>
      <c r="FI9" s="46"/>
      <c r="FJ9" s="46"/>
      <c r="FK9" s="46"/>
      <c r="FL9" s="46"/>
      <c r="FM9" s="46"/>
      <c r="FN9" s="46"/>
      <c r="FO9" s="46"/>
      <c r="FP9" s="46"/>
      <c r="FQ9" s="46"/>
      <c r="FR9" s="46"/>
      <c r="FS9" s="46"/>
      <c r="FT9" s="46"/>
      <c r="FU9" s="46"/>
      <c r="FV9" s="46"/>
      <c r="FW9" s="46"/>
      <c r="FX9" s="46"/>
      <c r="FY9" s="46"/>
      <c r="FZ9" s="46"/>
      <c r="GA9" s="46"/>
      <c r="GB9" s="46"/>
      <c r="GC9" s="46"/>
      <c r="GD9" s="46"/>
      <c r="GE9" s="46"/>
      <c r="GF9" s="46"/>
      <c r="GG9" s="46"/>
      <c r="GH9" s="46"/>
      <c r="GI9" s="46"/>
      <c r="GJ9" s="46"/>
      <c r="GK9" s="46"/>
      <c r="GL9" s="46"/>
      <c r="GM9" s="46"/>
      <c r="GN9" s="46"/>
      <c r="GO9" s="46"/>
      <c r="GP9" s="46"/>
      <c r="GQ9" s="46"/>
      <c r="GR9" s="46"/>
      <c r="GS9" s="46"/>
      <c r="GT9" s="46"/>
      <c r="GU9" s="46"/>
      <c r="GV9" s="46"/>
      <c r="GW9" s="46"/>
      <c r="GX9" s="46"/>
      <c r="GY9" s="46"/>
      <c r="GZ9" s="46"/>
      <c r="HA9" s="46"/>
      <c r="HB9" s="46"/>
      <c r="HC9" s="46"/>
      <c r="HD9" s="46"/>
      <c r="HE9" s="46"/>
      <c r="HF9" s="46"/>
      <c r="HG9" s="46"/>
      <c r="HH9" s="46"/>
      <c r="HI9" s="46"/>
      <c r="HJ9" s="46"/>
      <c r="HK9" s="46"/>
      <c r="HL9" s="46"/>
      <c r="HM9" s="46"/>
      <c r="HN9" s="46"/>
      <c r="HO9" s="46"/>
      <c r="HP9" s="46"/>
      <c r="HQ9" s="46"/>
      <c r="HR9" s="46"/>
      <c r="HS9" s="46"/>
      <c r="HT9" s="46"/>
      <c r="HU9" s="46"/>
      <c r="HV9" s="46"/>
      <c r="HW9" s="46"/>
      <c r="HX9" s="46"/>
      <c r="HY9" s="46"/>
      <c r="HZ9" s="46"/>
      <c r="IA9" s="46"/>
      <c r="IB9" s="46"/>
      <c r="IC9" s="46"/>
      <c r="ID9" s="46"/>
      <c r="IE9" s="46"/>
      <c r="IF9" s="46"/>
      <c r="IG9" s="46"/>
      <c r="IH9" s="46"/>
      <c r="II9" s="46"/>
      <c r="IJ9" s="46"/>
      <c r="IK9" s="46"/>
      <c r="IL9" s="46"/>
      <c r="IM9" s="46"/>
      <c r="IN9" s="46"/>
      <c r="IO9" s="46"/>
      <c r="IP9" s="46"/>
      <c r="IQ9" s="46"/>
      <c r="IR9" s="46"/>
      <c r="IS9" s="46"/>
      <c r="IT9" s="46"/>
      <c r="IU9" s="46"/>
      <c r="IV9" s="46"/>
    </row>
    <row r="10" spans="1:256" x14ac:dyDescent="0.2">
      <c r="A10" s="56"/>
      <c r="B10" s="56"/>
      <c r="C10" s="46"/>
      <c r="D10" s="46"/>
      <c r="E10" s="46"/>
      <c r="F10" s="21"/>
      <c r="G10" s="21"/>
      <c r="H10" s="21"/>
      <c r="I10" s="21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46"/>
      <c r="CJ10" s="46"/>
      <c r="CK10" s="46"/>
      <c r="CL10" s="46"/>
      <c r="CM10" s="46"/>
      <c r="CN10" s="46"/>
      <c r="CO10" s="46"/>
      <c r="CP10" s="46"/>
      <c r="CQ10" s="46"/>
      <c r="CR10" s="46"/>
      <c r="CS10" s="46"/>
      <c r="CT10" s="46"/>
      <c r="CU10" s="46"/>
      <c r="CV10" s="46"/>
      <c r="CW10" s="46"/>
      <c r="CX10" s="46"/>
      <c r="CY10" s="46"/>
      <c r="CZ10" s="46"/>
      <c r="DA10" s="46"/>
      <c r="DB10" s="46"/>
      <c r="DC10" s="46"/>
      <c r="DD10" s="46"/>
      <c r="DE10" s="46"/>
      <c r="DF10" s="46"/>
      <c r="DG10" s="46"/>
      <c r="DH10" s="46"/>
      <c r="DI10" s="46"/>
      <c r="DJ10" s="46"/>
      <c r="DK10" s="46"/>
      <c r="DL10" s="46"/>
      <c r="DM10" s="46"/>
      <c r="DN10" s="46"/>
      <c r="DO10" s="46"/>
      <c r="DP10" s="46"/>
      <c r="DQ10" s="46"/>
      <c r="DR10" s="46"/>
      <c r="DS10" s="46"/>
      <c r="DT10" s="46"/>
      <c r="DU10" s="46"/>
      <c r="DV10" s="46"/>
      <c r="DW10" s="46"/>
      <c r="DX10" s="46"/>
      <c r="DY10" s="46"/>
      <c r="DZ10" s="46"/>
      <c r="EA10" s="46"/>
      <c r="EB10" s="46"/>
      <c r="EC10" s="46"/>
      <c r="ED10" s="46"/>
      <c r="EE10" s="46"/>
      <c r="EF10" s="46"/>
      <c r="EG10" s="46"/>
      <c r="EH10" s="46"/>
      <c r="EI10" s="46"/>
      <c r="EJ10" s="46"/>
      <c r="EK10" s="46"/>
      <c r="EL10" s="46"/>
      <c r="EM10" s="46"/>
      <c r="EN10" s="46"/>
      <c r="EO10" s="46"/>
      <c r="EP10" s="46"/>
      <c r="EQ10" s="46"/>
      <c r="ER10" s="46"/>
      <c r="ES10" s="46"/>
      <c r="ET10" s="46"/>
      <c r="EU10" s="46"/>
      <c r="EV10" s="46"/>
      <c r="EW10" s="46"/>
      <c r="EX10" s="46"/>
      <c r="EY10" s="46"/>
      <c r="EZ10" s="46"/>
      <c r="FA10" s="46"/>
      <c r="FB10" s="46"/>
      <c r="FC10" s="46"/>
      <c r="FD10" s="46"/>
      <c r="FE10" s="46"/>
      <c r="FF10" s="46"/>
      <c r="FG10" s="46"/>
      <c r="FH10" s="46"/>
      <c r="FI10" s="46"/>
      <c r="FJ10" s="46"/>
      <c r="FK10" s="46"/>
      <c r="FL10" s="46"/>
      <c r="FM10" s="46"/>
      <c r="FN10" s="46"/>
      <c r="FO10" s="46"/>
      <c r="FP10" s="46"/>
      <c r="FQ10" s="46"/>
      <c r="FR10" s="46"/>
      <c r="FS10" s="46"/>
      <c r="FT10" s="46"/>
      <c r="FU10" s="46"/>
      <c r="FV10" s="46"/>
      <c r="FW10" s="46"/>
      <c r="FX10" s="46"/>
      <c r="FY10" s="46"/>
      <c r="FZ10" s="46"/>
      <c r="GA10" s="46"/>
      <c r="GB10" s="46"/>
      <c r="GC10" s="46"/>
      <c r="GD10" s="46"/>
      <c r="GE10" s="46"/>
      <c r="GF10" s="46"/>
      <c r="GG10" s="46"/>
      <c r="GH10" s="46"/>
      <c r="GI10" s="46"/>
      <c r="GJ10" s="46"/>
      <c r="GK10" s="46"/>
      <c r="GL10" s="46"/>
      <c r="GM10" s="46"/>
      <c r="GN10" s="46"/>
      <c r="GO10" s="46"/>
      <c r="GP10" s="46"/>
      <c r="GQ10" s="46"/>
      <c r="GR10" s="46"/>
      <c r="GS10" s="46"/>
      <c r="GT10" s="46"/>
      <c r="GU10" s="46"/>
      <c r="GV10" s="46"/>
      <c r="GW10" s="46"/>
      <c r="GX10" s="46"/>
      <c r="GY10" s="46"/>
      <c r="GZ10" s="46"/>
      <c r="HA10" s="46"/>
      <c r="HB10" s="46"/>
      <c r="HC10" s="46"/>
      <c r="HD10" s="46"/>
      <c r="HE10" s="46"/>
      <c r="HF10" s="46"/>
      <c r="HG10" s="46"/>
      <c r="HH10" s="46"/>
      <c r="HI10" s="46"/>
      <c r="HJ10" s="46"/>
      <c r="HK10" s="46"/>
      <c r="HL10" s="46"/>
      <c r="HM10" s="46"/>
      <c r="HN10" s="46"/>
      <c r="HO10" s="46"/>
      <c r="HP10" s="46"/>
      <c r="HQ10" s="46"/>
      <c r="HR10" s="46"/>
      <c r="HS10" s="46"/>
      <c r="HT10" s="46"/>
      <c r="HU10" s="46"/>
      <c r="HV10" s="46"/>
      <c r="HW10" s="46"/>
      <c r="HX10" s="46"/>
      <c r="HY10" s="46"/>
      <c r="HZ10" s="46"/>
      <c r="IA10" s="46"/>
      <c r="IB10" s="46"/>
      <c r="IC10" s="46"/>
      <c r="ID10" s="46"/>
      <c r="IE10" s="46"/>
      <c r="IF10" s="46"/>
      <c r="IG10" s="46"/>
      <c r="IH10" s="46"/>
      <c r="II10" s="46"/>
      <c r="IJ10" s="46"/>
      <c r="IK10" s="46"/>
      <c r="IL10" s="46"/>
      <c r="IM10" s="46"/>
      <c r="IN10" s="46"/>
      <c r="IO10" s="46"/>
      <c r="IP10" s="46"/>
      <c r="IQ10" s="46"/>
      <c r="IR10" s="46"/>
      <c r="IS10" s="46"/>
      <c r="IT10" s="46"/>
      <c r="IU10" s="46"/>
      <c r="IV10" s="46"/>
    </row>
    <row r="11" spans="1:256" s="16" customFormat="1" x14ac:dyDescent="0.2">
      <c r="A11" s="56"/>
      <c r="B11" s="56"/>
      <c r="C11" s="46"/>
      <c r="D11" s="46"/>
      <c r="E11" s="46"/>
      <c r="F11" s="21"/>
      <c r="G11" s="21"/>
      <c r="H11" s="21"/>
      <c r="I11" s="21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BY11" s="46"/>
      <c r="BZ11" s="46"/>
      <c r="CA11" s="46"/>
      <c r="CB11" s="46"/>
      <c r="CC11" s="46"/>
      <c r="CD11" s="46"/>
      <c r="CE11" s="46"/>
      <c r="CF11" s="46"/>
      <c r="CG11" s="46"/>
      <c r="CH11" s="46"/>
      <c r="CI11" s="46"/>
      <c r="CJ11" s="46"/>
      <c r="CK11" s="46"/>
      <c r="CL11" s="46"/>
      <c r="CM11" s="46"/>
      <c r="CN11" s="46"/>
      <c r="CO11" s="46"/>
      <c r="CP11" s="46"/>
      <c r="CQ11" s="46"/>
      <c r="CR11" s="46"/>
      <c r="CS11" s="46"/>
      <c r="CT11" s="46"/>
      <c r="CU11" s="46"/>
      <c r="CV11" s="46"/>
      <c r="CW11" s="46"/>
      <c r="CX11" s="46"/>
      <c r="CY11" s="46"/>
      <c r="CZ11" s="46"/>
      <c r="DA11" s="46"/>
      <c r="DB11" s="46"/>
      <c r="DC11" s="46"/>
      <c r="DD11" s="46"/>
      <c r="DE11" s="46"/>
      <c r="DF11" s="46"/>
      <c r="DG11" s="46"/>
      <c r="DH11" s="46"/>
      <c r="DI11" s="46"/>
      <c r="DJ11" s="46"/>
      <c r="DK11" s="46"/>
      <c r="DL11" s="46"/>
      <c r="DM11" s="46"/>
      <c r="DN11" s="46"/>
      <c r="DO11" s="46"/>
      <c r="DP11" s="46"/>
      <c r="DQ11" s="46"/>
      <c r="DR11" s="46"/>
      <c r="DS11" s="46"/>
      <c r="DT11" s="46"/>
      <c r="DU11" s="46"/>
      <c r="DV11" s="46"/>
      <c r="DW11" s="46"/>
      <c r="DX11" s="46"/>
      <c r="DY11" s="46"/>
      <c r="DZ11" s="46"/>
      <c r="EA11" s="46"/>
      <c r="EB11" s="46"/>
      <c r="EC11" s="46"/>
      <c r="ED11" s="46"/>
      <c r="EE11" s="46"/>
      <c r="EF11" s="46"/>
      <c r="EG11" s="46"/>
      <c r="EH11" s="46"/>
      <c r="EI11" s="46"/>
      <c r="EJ11" s="46"/>
      <c r="EK11" s="46"/>
      <c r="EL11" s="46"/>
      <c r="EM11" s="46"/>
      <c r="EN11" s="46"/>
      <c r="EO11" s="46"/>
      <c r="EP11" s="46"/>
      <c r="EQ11" s="46"/>
      <c r="ER11" s="46"/>
      <c r="ES11" s="46"/>
      <c r="ET11" s="46"/>
      <c r="EU11" s="46"/>
      <c r="EV11" s="46"/>
      <c r="EW11" s="46"/>
      <c r="EX11" s="46"/>
      <c r="EY11" s="46"/>
      <c r="EZ11" s="46"/>
      <c r="FA11" s="46"/>
      <c r="FB11" s="46"/>
      <c r="FC11" s="46"/>
      <c r="FD11" s="46"/>
      <c r="FE11" s="46"/>
      <c r="FF11" s="46"/>
      <c r="FG11" s="46"/>
      <c r="FH11" s="46"/>
      <c r="FI11" s="46"/>
      <c r="FJ11" s="46"/>
      <c r="FK11" s="46"/>
      <c r="FL11" s="46"/>
      <c r="FM11" s="46"/>
      <c r="FN11" s="46"/>
      <c r="FO11" s="46"/>
      <c r="FP11" s="46"/>
      <c r="FQ11" s="46"/>
      <c r="FR11" s="46"/>
      <c r="FS11" s="46"/>
      <c r="FT11" s="46"/>
      <c r="FU11" s="46"/>
      <c r="FV11" s="46"/>
      <c r="FW11" s="46"/>
      <c r="FX11" s="46"/>
      <c r="FY11" s="46"/>
      <c r="FZ11" s="46"/>
      <c r="GA11" s="46"/>
      <c r="GB11" s="46"/>
      <c r="GC11" s="46"/>
      <c r="GD11" s="46"/>
      <c r="GE11" s="46"/>
      <c r="GF11" s="46"/>
      <c r="GG11" s="46"/>
      <c r="GH11" s="46"/>
      <c r="GI11" s="46"/>
      <c r="GJ11" s="46"/>
      <c r="GK11" s="46"/>
      <c r="GL11" s="46"/>
      <c r="GM11" s="46"/>
      <c r="GN11" s="46"/>
      <c r="GO11" s="46"/>
      <c r="GP11" s="46"/>
      <c r="GQ11" s="46"/>
      <c r="GR11" s="46"/>
      <c r="GS11" s="46"/>
      <c r="GT11" s="46"/>
      <c r="GU11" s="46"/>
      <c r="GV11" s="46"/>
      <c r="GW11" s="46"/>
      <c r="GX11" s="46"/>
      <c r="GY11" s="46"/>
      <c r="GZ11" s="46"/>
      <c r="HA11" s="46"/>
      <c r="HB11" s="46"/>
      <c r="HC11" s="46"/>
      <c r="HD11" s="46"/>
      <c r="HE11" s="46"/>
      <c r="HF11" s="46"/>
      <c r="HG11" s="46"/>
      <c r="HH11" s="46"/>
      <c r="HI11" s="46"/>
      <c r="HJ11" s="46"/>
      <c r="HK11" s="46"/>
      <c r="HL11" s="46"/>
      <c r="HM11" s="46"/>
      <c r="HN11" s="46"/>
      <c r="HO11" s="46"/>
      <c r="HP11" s="46"/>
      <c r="HQ11" s="46"/>
      <c r="HR11" s="46"/>
      <c r="HS11" s="46"/>
      <c r="HT11" s="46"/>
      <c r="HU11" s="46"/>
      <c r="HV11" s="46"/>
      <c r="HW11" s="46"/>
      <c r="HX11" s="46"/>
      <c r="HY11" s="46"/>
      <c r="HZ11" s="46"/>
      <c r="IA11" s="46"/>
      <c r="IB11" s="46"/>
      <c r="IC11" s="46"/>
      <c r="ID11" s="46"/>
      <c r="IE11" s="46"/>
      <c r="IF11" s="46"/>
      <c r="IG11" s="46"/>
      <c r="IH11" s="46"/>
      <c r="II11" s="46"/>
      <c r="IJ11" s="46"/>
      <c r="IK11" s="46"/>
      <c r="IL11" s="46"/>
      <c r="IM11" s="46"/>
      <c r="IN11" s="46"/>
      <c r="IO11" s="46"/>
      <c r="IP11" s="46"/>
      <c r="IQ11" s="46"/>
      <c r="IR11" s="46"/>
      <c r="IS11" s="46"/>
      <c r="IT11" s="46"/>
      <c r="IU11" s="46"/>
      <c r="IV11" s="46"/>
    </row>
  </sheetData>
  <pageMargins left="0.78740157480314965" right="0.78740157480314965" top="0.98425196850393704" bottom="0.98425196850393704" header="0.51181102362204722" footer="0.51181102362204722"/>
  <pageSetup paperSize="9" scale="78" fitToHeight="0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showGridLines="0" showZeros="0" workbookViewId="0">
      <pane ySplit="6" topLeftCell="A7" activePane="bottomLeft" state="frozen"/>
      <selection pane="bottomLeft"/>
    </sheetView>
  </sheetViews>
  <sheetFormatPr defaultColWidth="9.140625" defaultRowHeight="12.75" x14ac:dyDescent="0.2"/>
  <cols>
    <col min="1" max="1" width="8.28515625" customWidth="1"/>
    <col min="2" max="2" width="10.42578125" customWidth="1"/>
    <col min="3" max="3" width="6.140625" customWidth="1"/>
    <col min="4" max="4" width="13.5703125" customWidth="1"/>
    <col min="5" max="5" width="55.7109375" customWidth="1"/>
    <col min="6" max="6" width="5.85546875" customWidth="1"/>
    <col min="7" max="7" width="14.140625" customWidth="1"/>
    <col min="8" max="9" width="15.7109375" customWidth="1"/>
    <col min="10" max="10" width="17.7109375" customWidth="1"/>
    <col min="11" max="12" width="14" customWidth="1"/>
    <col min="13" max="14" width="15.7109375" customWidth="1"/>
    <col min="15" max="15" width="17.5703125" customWidth="1"/>
  </cols>
  <sheetData>
    <row r="1" spans="1:15" ht="12.75" customHeight="1" x14ac:dyDescent="0.2">
      <c r="A1" s="18" t="s">
        <v>22</v>
      </c>
      <c r="B1" s="19" t="s">
        <v>16</v>
      </c>
      <c r="C1" s="20"/>
      <c r="D1" s="20" t="s">
        <v>23</v>
      </c>
      <c r="E1" s="20"/>
      <c r="F1" s="20"/>
      <c r="G1" s="21"/>
      <c r="H1" s="21"/>
      <c r="I1" s="21"/>
      <c r="J1" s="21"/>
      <c r="K1" s="20"/>
      <c r="L1" s="20"/>
      <c r="M1" s="20"/>
      <c r="N1" s="20"/>
      <c r="O1" s="20"/>
    </row>
    <row r="2" spans="1:15" ht="12.75" customHeight="1" x14ac:dyDescent="0.2">
      <c r="A2" s="18" t="s">
        <v>24</v>
      </c>
      <c r="B2" s="19" t="s">
        <v>17</v>
      </c>
      <c r="C2" s="20"/>
      <c r="D2" s="20" t="s">
        <v>17</v>
      </c>
      <c r="E2" s="20"/>
      <c r="F2" s="20"/>
      <c r="G2" s="21"/>
      <c r="H2" s="20"/>
      <c r="I2" s="20"/>
      <c r="J2" s="20"/>
      <c r="K2" s="20"/>
      <c r="L2" s="20"/>
      <c r="M2" s="20"/>
      <c r="N2" s="20"/>
      <c r="O2" s="20"/>
    </row>
    <row r="3" spans="1:15" ht="12.75" customHeight="1" x14ac:dyDescent="0.2">
      <c r="A3" s="18" t="s">
        <v>25</v>
      </c>
      <c r="B3" s="19" t="s">
        <v>17</v>
      </c>
      <c r="C3" s="20"/>
      <c r="D3" s="20" t="s">
        <v>17</v>
      </c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</row>
    <row r="4" spans="1:15" ht="12" customHeight="1" x14ac:dyDescent="0.2">
      <c r="A4" s="18" t="s">
        <v>26</v>
      </c>
      <c r="B4" s="19" t="s">
        <v>17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</row>
    <row r="5" spans="1:15" ht="18" customHeight="1" x14ac:dyDescent="0.2">
      <c r="A5" s="20"/>
      <c r="B5" s="20"/>
      <c r="C5" s="20"/>
      <c r="D5" s="20"/>
      <c r="E5" s="20"/>
      <c r="F5" s="20"/>
      <c r="G5" s="20"/>
      <c r="H5" s="22" t="s">
        <v>27</v>
      </c>
      <c r="I5" s="23"/>
      <c r="J5" s="20"/>
      <c r="K5" s="20"/>
      <c r="L5" s="20"/>
      <c r="M5" s="24" t="s">
        <v>28</v>
      </c>
      <c r="N5" s="25"/>
      <c r="O5" s="20"/>
    </row>
    <row r="6" spans="1:15" ht="19.5" customHeight="1" x14ac:dyDescent="0.2">
      <c r="A6" s="4" t="s">
        <v>29</v>
      </c>
      <c r="B6" s="4" t="s">
        <v>30</v>
      </c>
      <c r="C6" s="4" t="s">
        <v>31</v>
      </c>
      <c r="D6" s="4" t="s">
        <v>32</v>
      </c>
      <c r="E6" s="4" t="s">
        <v>33</v>
      </c>
      <c r="F6" s="4" t="s">
        <v>34</v>
      </c>
      <c r="G6" s="5" t="s">
        <v>35</v>
      </c>
      <c r="H6" s="13">
        <f>Rekapitulace!G4</f>
        <v>0.15</v>
      </c>
      <c r="I6" s="13">
        <f>Rekapitulace!H4</f>
        <v>0.21</v>
      </c>
      <c r="J6" s="6" t="s">
        <v>10</v>
      </c>
      <c r="K6" s="7" t="s">
        <v>36</v>
      </c>
      <c r="L6" s="7" t="s">
        <v>37</v>
      </c>
      <c r="M6" s="13">
        <f>Rekapitulace!G4</f>
        <v>0.15</v>
      </c>
      <c r="N6" s="13">
        <f>Rekapitulace!H4</f>
        <v>0.21</v>
      </c>
      <c r="O6" s="4" t="s">
        <v>38</v>
      </c>
    </row>
    <row r="7" spans="1:15" ht="12.75" customHeight="1" x14ac:dyDescent="0.2">
      <c r="A7" s="8"/>
      <c r="B7" s="8"/>
      <c r="C7" s="9"/>
      <c r="D7" s="10"/>
      <c r="E7" s="10"/>
      <c r="F7" s="10"/>
      <c r="G7" s="11"/>
      <c r="H7" s="33"/>
      <c r="I7" s="33"/>
      <c r="J7" s="14">
        <f>ROUND(G7*(H7+I7),2)</f>
        <v>0</v>
      </c>
      <c r="K7" s="15"/>
      <c r="L7" s="15"/>
      <c r="M7" s="12">
        <f>Rekapitulace!$G$4*G7*H7</f>
        <v>0</v>
      </c>
      <c r="N7" s="12">
        <f>Rekapitulace!$H$4*G7*I7</f>
        <v>0</v>
      </c>
      <c r="O7" s="34"/>
    </row>
    <row r="8" spans="1:15" ht="12.75" customHeight="1" x14ac:dyDescent="0.2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</row>
    <row r="9" spans="1:15" ht="12.75" customHeight="1" x14ac:dyDescent="0.2">
      <c r="A9" s="26"/>
      <c r="B9" s="26"/>
      <c r="C9" s="26"/>
      <c r="D9" s="26"/>
      <c r="E9" s="26"/>
      <c r="F9" s="27" t="s">
        <v>39</v>
      </c>
      <c r="G9" s="27"/>
      <c r="H9" s="28"/>
      <c r="I9" s="27"/>
      <c r="J9" s="29">
        <f>SUM(J7:J7)</f>
        <v>0</v>
      </c>
      <c r="K9" s="26"/>
      <c r="L9" s="26"/>
      <c r="M9" s="26"/>
      <c r="N9" s="26"/>
      <c r="O9" s="26"/>
    </row>
    <row r="10" spans="1:15" ht="12.75" customHeight="1" x14ac:dyDescent="0.2">
      <c r="A10" s="26"/>
      <c r="B10" s="26"/>
      <c r="C10" s="26"/>
      <c r="D10" s="26"/>
      <c r="E10" s="26"/>
      <c r="F10" s="30"/>
      <c r="G10" s="30"/>
      <c r="H10" s="31"/>
      <c r="I10" s="30"/>
      <c r="J10" s="32"/>
      <c r="K10" s="26"/>
      <c r="L10" s="26"/>
      <c r="M10" s="26"/>
      <c r="N10" s="26"/>
      <c r="O10" s="26"/>
    </row>
    <row r="11" spans="1:15" ht="12.75" customHeight="1" x14ac:dyDescent="0.2">
      <c r="A11" s="26"/>
      <c r="B11" s="26"/>
      <c r="C11" s="26"/>
      <c r="D11" s="26"/>
      <c r="E11" s="26"/>
      <c r="F11" s="30" t="s">
        <v>40</v>
      </c>
      <c r="G11" s="30"/>
      <c r="H11" s="31">
        <f>H6</f>
        <v>0.15</v>
      </c>
      <c r="I11" s="30"/>
      <c r="J11" s="32">
        <f>ROUND(SUM(M7:M7),2)</f>
        <v>0</v>
      </c>
      <c r="K11" s="26"/>
      <c r="L11" s="26"/>
      <c r="M11" s="26"/>
      <c r="N11" s="26"/>
      <c r="O11" s="26"/>
    </row>
    <row r="12" spans="1:15" ht="12.75" customHeight="1" x14ac:dyDescent="0.2">
      <c r="A12" s="26"/>
      <c r="B12" s="26"/>
      <c r="C12" s="26"/>
      <c r="D12" s="26"/>
      <c r="E12" s="26"/>
      <c r="F12" s="30" t="s">
        <v>41</v>
      </c>
      <c r="G12" s="30"/>
      <c r="H12" s="31">
        <f>I6</f>
        <v>0.21</v>
      </c>
      <c r="I12" s="30"/>
      <c r="J12" s="32">
        <f>ROUND(SUM(N7:N7),2)</f>
        <v>0</v>
      </c>
      <c r="K12" s="26"/>
      <c r="L12" s="26"/>
      <c r="M12" s="26"/>
      <c r="N12" s="26"/>
      <c r="O12" s="26"/>
    </row>
    <row r="13" spans="1:15" ht="12.75" customHeight="1" x14ac:dyDescent="0.2">
      <c r="A13" s="26"/>
      <c r="B13" s="26"/>
      <c r="C13" s="26"/>
      <c r="D13" s="26"/>
      <c r="E13" s="26"/>
      <c r="F13" s="30"/>
      <c r="G13" s="30"/>
      <c r="H13" s="31"/>
      <c r="I13" s="30"/>
      <c r="J13" s="32"/>
      <c r="K13" s="26"/>
      <c r="L13" s="26"/>
      <c r="M13" s="26"/>
      <c r="N13" s="26"/>
      <c r="O13" s="26"/>
    </row>
    <row r="14" spans="1:15" ht="12.75" customHeight="1" x14ac:dyDescent="0.2">
      <c r="A14" s="26"/>
      <c r="B14" s="26"/>
      <c r="C14" s="26"/>
      <c r="D14" s="26"/>
      <c r="E14" s="26"/>
      <c r="F14" s="27" t="s">
        <v>42</v>
      </c>
      <c r="G14" s="27"/>
      <c r="H14" s="28"/>
      <c r="I14" s="27"/>
      <c r="J14" s="29">
        <f>J9+J11+J12</f>
        <v>0</v>
      </c>
      <c r="K14" s="26"/>
      <c r="L14" s="26"/>
      <c r="M14" s="26"/>
      <c r="N14" s="26"/>
      <c r="O14" s="26"/>
    </row>
    <row r="15" spans="1:15" ht="12.75" customHeight="1" x14ac:dyDescent="0.2"/>
  </sheetData>
  <sheetProtection sheet="1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showGridLines="0" showZeros="0" tabSelected="1" workbookViewId="0">
      <selection activeCell="I8" sqref="I8:I43"/>
    </sheetView>
  </sheetViews>
  <sheetFormatPr defaultColWidth="9.140625" defaultRowHeight="12.75" x14ac:dyDescent="0.2"/>
  <cols>
    <col min="1" max="1" width="8.28515625" customWidth="1"/>
    <col min="2" max="2" width="10.42578125" customWidth="1"/>
    <col min="3" max="3" width="6.140625" customWidth="1"/>
    <col min="4" max="4" width="13.5703125" customWidth="1"/>
    <col min="5" max="5" width="55.7109375" customWidth="1"/>
    <col min="6" max="6" width="5.85546875" customWidth="1"/>
    <col min="7" max="7" width="14.140625" customWidth="1"/>
    <col min="8" max="9" width="15.7109375" customWidth="1"/>
    <col min="10" max="10" width="17.7109375" customWidth="1"/>
    <col min="11" max="12" width="15.7109375" customWidth="1"/>
    <col min="13" max="13" width="17.5703125" customWidth="1"/>
  </cols>
  <sheetData>
    <row r="1" spans="1:13" ht="12.75" customHeight="1" x14ac:dyDescent="0.2">
      <c r="A1" s="18" t="s">
        <v>22</v>
      </c>
      <c r="B1" s="19" t="s">
        <v>16</v>
      </c>
      <c r="C1" s="20"/>
      <c r="D1" s="20" t="s">
        <v>43</v>
      </c>
      <c r="E1" s="20"/>
      <c r="F1" s="20"/>
      <c r="G1" s="21"/>
      <c r="H1" s="21"/>
      <c r="I1" s="21"/>
      <c r="J1" s="21"/>
      <c r="K1" s="20"/>
      <c r="L1" s="20"/>
      <c r="M1" s="20"/>
    </row>
    <row r="2" spans="1:13" ht="12.75" customHeight="1" x14ac:dyDescent="0.2">
      <c r="A2" s="18" t="s">
        <v>24</v>
      </c>
      <c r="B2" s="19" t="s">
        <v>20</v>
      </c>
      <c r="C2" s="20"/>
      <c r="D2" s="20" t="s">
        <v>126</v>
      </c>
      <c r="E2" s="20"/>
      <c r="F2" s="20"/>
      <c r="G2" s="21"/>
      <c r="H2" s="20"/>
      <c r="I2" s="20"/>
      <c r="J2" s="20"/>
      <c r="K2" s="20"/>
      <c r="L2" s="20"/>
      <c r="M2" s="20"/>
    </row>
    <row r="3" spans="1:13" ht="12.75" customHeight="1" x14ac:dyDescent="0.2">
      <c r="A3" s="18" t="s">
        <v>25</v>
      </c>
      <c r="B3" s="19" t="s">
        <v>17</v>
      </c>
      <c r="C3" s="20"/>
      <c r="D3" s="20" t="s">
        <v>17</v>
      </c>
      <c r="E3" s="20"/>
      <c r="F3" s="20"/>
      <c r="G3" s="20"/>
      <c r="H3" s="20"/>
      <c r="I3" s="20"/>
      <c r="J3" s="20"/>
      <c r="K3" s="20"/>
      <c r="L3" s="20"/>
      <c r="M3" s="20"/>
    </row>
    <row r="4" spans="1:13" ht="12" customHeight="1" x14ac:dyDescent="0.2">
      <c r="A4" s="18" t="s">
        <v>26</v>
      </c>
      <c r="B4" s="19" t="s">
        <v>17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</row>
    <row r="5" spans="1:13" ht="18" customHeight="1" x14ac:dyDescent="0.2">
      <c r="A5" s="20"/>
      <c r="B5" s="20"/>
      <c r="C5" s="20"/>
      <c r="D5" s="20"/>
      <c r="E5" s="20"/>
      <c r="F5" s="20"/>
      <c r="G5" s="20"/>
      <c r="H5" s="22" t="s">
        <v>27</v>
      </c>
      <c r="I5" s="23"/>
      <c r="J5" s="20"/>
      <c r="K5" s="24" t="s">
        <v>28</v>
      </c>
      <c r="L5" s="25"/>
      <c r="M5" s="20"/>
    </row>
    <row r="6" spans="1:13" ht="19.5" customHeight="1" x14ac:dyDescent="0.2">
      <c r="A6" s="4" t="s">
        <v>29</v>
      </c>
      <c r="B6" s="4" t="s">
        <v>30</v>
      </c>
      <c r="C6" s="4" t="s">
        <v>31</v>
      </c>
      <c r="D6" s="4" t="s">
        <v>32</v>
      </c>
      <c r="E6" s="4" t="s">
        <v>33</v>
      </c>
      <c r="F6" s="4" t="s">
        <v>34</v>
      </c>
      <c r="G6" s="5" t="s">
        <v>35</v>
      </c>
      <c r="H6" s="13">
        <f>Rekapitulace!G4</f>
        <v>0.15</v>
      </c>
      <c r="I6" s="13">
        <f>Rekapitulace!H4</f>
        <v>0.21</v>
      </c>
      <c r="J6" s="6" t="s">
        <v>10</v>
      </c>
      <c r="K6" s="13">
        <f>Rekapitulace!G4</f>
        <v>0.15</v>
      </c>
      <c r="L6" s="13">
        <f>Rekapitulace!H4</f>
        <v>0.21</v>
      </c>
      <c r="M6" s="4" t="s">
        <v>38</v>
      </c>
    </row>
    <row r="7" spans="1:13" ht="12.75" customHeight="1" x14ac:dyDescent="0.2">
      <c r="A7" s="37" t="s">
        <v>44</v>
      </c>
      <c r="B7" s="37" t="s">
        <v>45</v>
      </c>
      <c r="C7" s="38"/>
      <c r="D7" s="34" t="s">
        <v>46</v>
      </c>
      <c r="E7" s="39" t="s">
        <v>47</v>
      </c>
      <c r="F7" s="34"/>
      <c r="G7" s="40"/>
      <c r="H7" s="41"/>
      <c r="I7" s="41"/>
      <c r="J7" s="42">
        <f t="shared" ref="J7:J47" si="0">ROUND(G7*(H7+I7),2)</f>
        <v>0</v>
      </c>
      <c r="K7" s="41">
        <f>Rekapitulace!$G$4*G7*H7</f>
        <v>0</v>
      </c>
      <c r="L7" s="41">
        <f>Rekapitulace!$H$4*G7*I7</f>
        <v>0</v>
      </c>
      <c r="M7" s="34" t="s">
        <v>17</v>
      </c>
    </row>
    <row r="8" spans="1:13" ht="12.75" customHeight="1" x14ac:dyDescent="0.2">
      <c r="A8" s="8" t="s">
        <v>48</v>
      </c>
      <c r="B8" s="8" t="s">
        <v>45</v>
      </c>
      <c r="C8" s="9" t="s">
        <v>49</v>
      </c>
      <c r="D8" s="10" t="s">
        <v>50</v>
      </c>
      <c r="E8" s="17" t="s">
        <v>51</v>
      </c>
      <c r="F8" s="10" t="s">
        <v>52</v>
      </c>
      <c r="G8" s="11">
        <v>115</v>
      </c>
      <c r="H8" s="35"/>
      <c r="I8" s="35"/>
      <c r="J8" s="14">
        <f t="shared" si="0"/>
        <v>0</v>
      </c>
      <c r="K8" s="12">
        <f>Rekapitulace!$G$4*G8*H8</f>
        <v>0</v>
      </c>
      <c r="L8" s="12">
        <f>Rekapitulace!$H$4*G8*I8</f>
        <v>0</v>
      </c>
      <c r="M8" s="36" t="s">
        <v>17</v>
      </c>
    </row>
    <row r="9" spans="1:13" ht="12.75" customHeight="1" x14ac:dyDescent="0.2">
      <c r="A9" s="8" t="s">
        <v>45</v>
      </c>
      <c r="B9" s="8" t="s">
        <v>45</v>
      </c>
      <c r="C9" s="9" t="s">
        <v>53</v>
      </c>
      <c r="D9" s="10" t="s">
        <v>54</v>
      </c>
      <c r="E9" s="17" t="s">
        <v>55</v>
      </c>
      <c r="F9" s="10" t="s">
        <v>52</v>
      </c>
      <c r="G9" s="11">
        <v>115</v>
      </c>
      <c r="H9" s="35"/>
      <c r="I9" s="35"/>
      <c r="J9" s="14">
        <f t="shared" si="0"/>
        <v>0</v>
      </c>
      <c r="K9" s="12">
        <f>Rekapitulace!$G$4*G9*H9</f>
        <v>0</v>
      </c>
      <c r="L9" s="12">
        <f>Rekapitulace!$H$4*G9*I9</f>
        <v>0</v>
      </c>
      <c r="M9" s="36" t="s">
        <v>17</v>
      </c>
    </row>
    <row r="10" spans="1:13" ht="12.75" customHeight="1" x14ac:dyDescent="0.2">
      <c r="A10" s="68" t="s">
        <v>48</v>
      </c>
      <c r="B10" s="68" t="s">
        <v>45</v>
      </c>
      <c r="C10" s="68" t="s">
        <v>49</v>
      </c>
      <c r="D10" s="69" t="s">
        <v>56</v>
      </c>
      <c r="E10" s="70" t="s">
        <v>57</v>
      </c>
      <c r="F10" s="69" t="s">
        <v>58</v>
      </c>
      <c r="G10" s="71">
        <v>78</v>
      </c>
      <c r="H10" s="72"/>
      <c r="I10" s="72"/>
      <c r="J10" s="73">
        <f t="shared" si="0"/>
        <v>0</v>
      </c>
      <c r="K10" s="74">
        <f>[1]Rekapitulace!$G$4*G10*H10</f>
        <v>0</v>
      </c>
      <c r="L10" s="74">
        <f>[1]Rekapitulace!$H$4*G10*I10</f>
        <v>0</v>
      </c>
      <c r="M10" s="75" t="s">
        <v>17</v>
      </c>
    </row>
    <row r="11" spans="1:13" ht="12.75" customHeight="1" x14ac:dyDescent="0.2">
      <c r="A11" s="68" t="s">
        <v>45</v>
      </c>
      <c r="B11" s="68" t="s">
        <v>45</v>
      </c>
      <c r="C11" s="68" t="s">
        <v>53</v>
      </c>
      <c r="D11" s="69" t="s">
        <v>59</v>
      </c>
      <c r="E11" s="70" t="s">
        <v>60</v>
      </c>
      <c r="F11" s="69" t="s">
        <v>58</v>
      </c>
      <c r="G11" s="71">
        <v>78</v>
      </c>
      <c r="H11" s="72"/>
      <c r="I11" s="72"/>
      <c r="J11" s="73">
        <f>ROUND(G11*(H11+I11),2)</f>
        <v>0</v>
      </c>
      <c r="K11" s="74">
        <f>[1]Rekapitulace!$G$4*G11*H11</f>
        <v>0</v>
      </c>
      <c r="L11" s="74">
        <f>[1]Rekapitulace!$H$4*G11*I11</f>
        <v>0</v>
      </c>
      <c r="M11" s="75" t="s">
        <v>17</v>
      </c>
    </row>
    <row r="12" spans="1:13" ht="12.75" customHeight="1" x14ac:dyDescent="0.2">
      <c r="A12" s="68" t="s">
        <v>45</v>
      </c>
      <c r="B12" s="68" t="s">
        <v>45</v>
      </c>
      <c r="C12" s="68" t="s">
        <v>53</v>
      </c>
      <c r="D12" s="69" t="s">
        <v>61</v>
      </c>
      <c r="E12" s="70" t="s">
        <v>62</v>
      </c>
      <c r="F12" s="69" t="s">
        <v>58</v>
      </c>
      <c r="G12" s="71">
        <v>34</v>
      </c>
      <c r="H12" s="72"/>
      <c r="I12" s="72"/>
      <c r="J12" s="73">
        <f t="shared" si="0"/>
        <v>0</v>
      </c>
      <c r="K12" s="74">
        <f>[1]Rekapitulace!$G$4*G12*H12</f>
        <v>0</v>
      </c>
      <c r="L12" s="74">
        <f>[1]Rekapitulace!$H$4*G12*I12</f>
        <v>0</v>
      </c>
      <c r="M12" s="75" t="s">
        <v>17</v>
      </c>
    </row>
    <row r="13" spans="1:13" ht="24.75" customHeight="1" x14ac:dyDescent="0.2">
      <c r="A13" s="68" t="s">
        <v>45</v>
      </c>
      <c r="B13" s="68" t="s">
        <v>45</v>
      </c>
      <c r="C13" s="68" t="s">
        <v>53</v>
      </c>
      <c r="D13" s="69" t="s">
        <v>63</v>
      </c>
      <c r="E13" s="70" t="s">
        <v>64</v>
      </c>
      <c r="F13" s="69" t="s">
        <v>58</v>
      </c>
      <c r="G13" s="71">
        <v>161</v>
      </c>
      <c r="H13" s="72"/>
      <c r="I13" s="72"/>
      <c r="J13" s="73">
        <f t="shared" si="0"/>
        <v>0</v>
      </c>
      <c r="K13" s="74">
        <f>[1]Rekapitulace!$G$4*G13*H13</f>
        <v>0</v>
      </c>
      <c r="L13" s="74">
        <f>[1]Rekapitulace!$H$4*G13*I13</f>
        <v>0</v>
      </c>
      <c r="M13" s="75" t="s">
        <v>17</v>
      </c>
    </row>
    <row r="14" spans="1:13" ht="24.75" customHeight="1" x14ac:dyDescent="0.2">
      <c r="A14" s="8" t="s">
        <v>48</v>
      </c>
      <c r="B14" s="8" t="s">
        <v>45</v>
      </c>
      <c r="C14" s="9" t="s">
        <v>49</v>
      </c>
      <c r="D14" s="10" t="s">
        <v>65</v>
      </c>
      <c r="E14" s="17" t="s">
        <v>66</v>
      </c>
      <c r="F14" s="10" t="s">
        <v>58</v>
      </c>
      <c r="G14" s="11">
        <v>20</v>
      </c>
      <c r="H14" s="35"/>
      <c r="I14" s="35"/>
      <c r="J14" s="14">
        <f t="shared" si="0"/>
        <v>0</v>
      </c>
      <c r="K14" s="12">
        <f>Rekapitulace!$G$4*G14*H14</f>
        <v>0</v>
      </c>
      <c r="L14" s="12">
        <f>Rekapitulace!$H$4*G14*I14</f>
        <v>0</v>
      </c>
      <c r="M14" s="36" t="s">
        <v>17</v>
      </c>
    </row>
    <row r="15" spans="1:13" ht="12.75" customHeight="1" x14ac:dyDescent="0.2">
      <c r="A15" s="8" t="s">
        <v>45</v>
      </c>
      <c r="B15" s="8" t="s">
        <v>45</v>
      </c>
      <c r="C15" s="9" t="s">
        <v>53</v>
      </c>
      <c r="D15" s="10" t="s">
        <v>67</v>
      </c>
      <c r="E15" s="17" t="s">
        <v>68</v>
      </c>
      <c r="F15" s="10" t="s">
        <v>58</v>
      </c>
      <c r="G15" s="11">
        <v>10</v>
      </c>
      <c r="H15" s="35"/>
      <c r="I15" s="35"/>
      <c r="J15" s="14">
        <f t="shared" si="0"/>
        <v>0</v>
      </c>
      <c r="K15" s="12">
        <f>Rekapitulace!$G$4*G15*H15</f>
        <v>0</v>
      </c>
      <c r="L15" s="12">
        <f>Rekapitulace!$H$4*G15*I15</f>
        <v>0</v>
      </c>
      <c r="M15" s="36" t="s">
        <v>17</v>
      </c>
    </row>
    <row r="16" spans="1:13" ht="12.75" customHeight="1" x14ac:dyDescent="0.2">
      <c r="A16" s="8" t="s">
        <v>45</v>
      </c>
      <c r="B16" s="8" t="s">
        <v>45</v>
      </c>
      <c r="C16" s="9" t="s">
        <v>53</v>
      </c>
      <c r="D16" s="10" t="s">
        <v>69</v>
      </c>
      <c r="E16" s="17" t="s">
        <v>70</v>
      </c>
      <c r="F16" s="10" t="s">
        <v>58</v>
      </c>
      <c r="G16" s="11">
        <v>10</v>
      </c>
      <c r="H16" s="35"/>
      <c r="I16" s="35"/>
      <c r="J16" s="14">
        <f t="shared" si="0"/>
        <v>0</v>
      </c>
      <c r="K16" s="12">
        <f>Rekapitulace!$G$4*G16*H16</f>
        <v>0</v>
      </c>
      <c r="L16" s="12">
        <f>Rekapitulace!$H$4*G16*I16</f>
        <v>0</v>
      </c>
      <c r="M16" s="36" t="s">
        <v>17</v>
      </c>
    </row>
    <row r="17" spans="1:13" ht="24.75" customHeight="1" x14ac:dyDescent="0.2">
      <c r="A17" s="8" t="s">
        <v>48</v>
      </c>
      <c r="B17" s="8" t="s">
        <v>71</v>
      </c>
      <c r="C17" s="9" t="s">
        <v>49</v>
      </c>
      <c r="D17" s="10" t="s">
        <v>72</v>
      </c>
      <c r="E17" s="17" t="s">
        <v>73</v>
      </c>
      <c r="F17" s="10" t="s">
        <v>58</v>
      </c>
      <c r="G17" s="11">
        <v>10</v>
      </c>
      <c r="H17" s="35"/>
      <c r="I17" s="35"/>
      <c r="J17" s="14">
        <f t="shared" si="0"/>
        <v>0</v>
      </c>
      <c r="K17" s="12">
        <f>Rekapitulace!$G$4*G17*H17</f>
        <v>0</v>
      </c>
      <c r="L17" s="12">
        <f>Rekapitulace!$H$4*G17*I17</f>
        <v>0</v>
      </c>
      <c r="M17" s="36" t="s">
        <v>17</v>
      </c>
    </row>
    <row r="18" spans="1:13" x14ac:dyDescent="0.2">
      <c r="A18" s="8" t="s">
        <v>45</v>
      </c>
      <c r="B18" s="8" t="s">
        <v>45</v>
      </c>
      <c r="C18" s="9" t="s">
        <v>53</v>
      </c>
      <c r="D18" s="10" t="s">
        <v>74</v>
      </c>
      <c r="E18" s="17" t="s">
        <v>75</v>
      </c>
      <c r="F18" s="10" t="s">
        <v>58</v>
      </c>
      <c r="G18" s="11">
        <v>10</v>
      </c>
      <c r="H18" s="35"/>
      <c r="I18" s="35"/>
      <c r="J18" s="14">
        <f t="shared" si="0"/>
        <v>0</v>
      </c>
      <c r="K18" s="12">
        <f>Rekapitulace!$G$4*G18*H18</f>
        <v>0</v>
      </c>
      <c r="L18" s="12">
        <f>Rekapitulace!$H$4*G18*I18</f>
        <v>0</v>
      </c>
      <c r="M18" s="36" t="s">
        <v>17</v>
      </c>
    </row>
    <row r="19" spans="1:13" ht="24.75" customHeight="1" x14ac:dyDescent="0.2">
      <c r="A19" s="8" t="s">
        <v>48</v>
      </c>
      <c r="B19" s="8" t="s">
        <v>45</v>
      </c>
      <c r="C19" s="9" t="s">
        <v>49</v>
      </c>
      <c r="D19" s="10" t="s">
        <v>76</v>
      </c>
      <c r="E19" s="17" t="s">
        <v>77</v>
      </c>
      <c r="F19" s="10" t="s">
        <v>58</v>
      </c>
      <c r="G19" s="11">
        <v>2</v>
      </c>
      <c r="H19" s="35"/>
      <c r="I19" s="35"/>
      <c r="J19" s="14">
        <f t="shared" si="0"/>
        <v>0</v>
      </c>
      <c r="K19" s="12">
        <f>Rekapitulace!$G$4*G19*H19</f>
        <v>0</v>
      </c>
      <c r="L19" s="12">
        <f>Rekapitulace!$H$4*G19*I19</f>
        <v>0</v>
      </c>
      <c r="M19" s="36" t="s">
        <v>17</v>
      </c>
    </row>
    <row r="20" spans="1:13" x14ac:dyDescent="0.2">
      <c r="A20" s="8" t="s">
        <v>48</v>
      </c>
      <c r="B20" s="8" t="s">
        <v>71</v>
      </c>
      <c r="C20" s="9" t="s">
        <v>49</v>
      </c>
      <c r="D20" s="10" t="s">
        <v>78</v>
      </c>
      <c r="E20" s="17" t="s">
        <v>79</v>
      </c>
      <c r="F20" s="10" t="s">
        <v>58</v>
      </c>
      <c r="G20" s="11">
        <v>1</v>
      </c>
      <c r="H20" s="35"/>
      <c r="I20" s="35"/>
      <c r="J20" s="14">
        <f t="shared" si="0"/>
        <v>0</v>
      </c>
      <c r="K20" s="12">
        <f>Rekapitulace!$G$4*G20*H20</f>
        <v>0</v>
      </c>
      <c r="L20" s="12">
        <f>Rekapitulace!$H$4*G20*I20</f>
        <v>0</v>
      </c>
      <c r="M20" s="36" t="s">
        <v>17</v>
      </c>
    </row>
    <row r="21" spans="1:13" x14ac:dyDescent="0.2">
      <c r="A21" s="8" t="s">
        <v>45</v>
      </c>
      <c r="B21" s="8" t="s">
        <v>45</v>
      </c>
      <c r="C21" s="9" t="s">
        <v>53</v>
      </c>
      <c r="D21" s="10" t="s">
        <v>80</v>
      </c>
      <c r="E21" s="17" t="s">
        <v>81</v>
      </c>
      <c r="F21" s="10" t="s">
        <v>58</v>
      </c>
      <c r="G21" s="11">
        <v>1</v>
      </c>
      <c r="H21" s="35"/>
      <c r="I21" s="35"/>
      <c r="J21" s="14">
        <f t="shared" si="0"/>
        <v>0</v>
      </c>
      <c r="K21" s="12">
        <f>Rekapitulace!$G$4*G21*H21</f>
        <v>0</v>
      </c>
      <c r="L21" s="12">
        <f>Rekapitulace!$H$4*G21*I21</f>
        <v>0</v>
      </c>
      <c r="M21" s="36" t="s">
        <v>17</v>
      </c>
    </row>
    <row r="22" spans="1:13" x14ac:dyDescent="0.2">
      <c r="A22" s="8" t="s">
        <v>48</v>
      </c>
      <c r="B22" s="8" t="s">
        <v>45</v>
      </c>
      <c r="C22" s="9" t="s">
        <v>49</v>
      </c>
      <c r="D22" s="10" t="s">
        <v>82</v>
      </c>
      <c r="E22" s="17" t="s">
        <v>83</v>
      </c>
      <c r="F22" s="10" t="s">
        <v>58</v>
      </c>
      <c r="G22" s="11">
        <v>1</v>
      </c>
      <c r="H22" s="35"/>
      <c r="I22" s="35"/>
      <c r="J22" s="14">
        <f t="shared" si="0"/>
        <v>0</v>
      </c>
      <c r="K22" s="12">
        <f>Rekapitulace!$G$4*G22*H22</f>
        <v>0</v>
      </c>
      <c r="L22" s="12">
        <f>Rekapitulace!$H$4*G22*I22</f>
        <v>0</v>
      </c>
      <c r="M22" s="36" t="s">
        <v>17</v>
      </c>
    </row>
    <row r="23" spans="1:13" ht="25.5" x14ac:dyDescent="0.2">
      <c r="A23" s="8" t="s">
        <v>45</v>
      </c>
      <c r="B23" s="8" t="s">
        <v>45</v>
      </c>
      <c r="C23" s="9" t="s">
        <v>53</v>
      </c>
      <c r="D23" s="10" t="s">
        <v>84</v>
      </c>
      <c r="E23" s="17" t="s">
        <v>85</v>
      </c>
      <c r="F23" s="10" t="s">
        <v>58</v>
      </c>
      <c r="G23" s="11">
        <v>1</v>
      </c>
      <c r="H23" s="35"/>
      <c r="I23" s="35"/>
      <c r="J23" s="14">
        <f t="shared" si="0"/>
        <v>0</v>
      </c>
      <c r="K23" s="12">
        <f>Rekapitulace!$G$4*G23*H23</f>
        <v>0</v>
      </c>
      <c r="L23" s="12">
        <f>Rekapitulace!$H$4*G23*I23</f>
        <v>0</v>
      </c>
      <c r="M23" s="36" t="s">
        <v>17</v>
      </c>
    </row>
    <row r="24" spans="1:13" x14ac:dyDescent="0.2">
      <c r="A24" s="8" t="s">
        <v>48</v>
      </c>
      <c r="B24" s="8" t="s">
        <v>45</v>
      </c>
      <c r="C24" s="9" t="s">
        <v>49</v>
      </c>
      <c r="D24" s="10" t="s">
        <v>86</v>
      </c>
      <c r="E24" s="17" t="s">
        <v>87</v>
      </c>
      <c r="F24" s="10" t="s">
        <v>58</v>
      </c>
      <c r="G24" s="11">
        <v>78</v>
      </c>
      <c r="H24" s="35"/>
      <c r="I24" s="35"/>
      <c r="J24" s="14">
        <f t="shared" si="0"/>
        <v>0</v>
      </c>
      <c r="K24" s="12">
        <f>Rekapitulace!$G$4*G24*H24</f>
        <v>0</v>
      </c>
      <c r="L24" s="12">
        <f>Rekapitulace!$H$4*G24*I24</f>
        <v>0</v>
      </c>
      <c r="M24" s="36" t="s">
        <v>17</v>
      </c>
    </row>
    <row r="25" spans="1:13" x14ac:dyDescent="0.2">
      <c r="A25" s="8" t="s">
        <v>45</v>
      </c>
      <c r="B25" s="8" t="s">
        <v>45</v>
      </c>
      <c r="C25" s="9" t="s">
        <v>53</v>
      </c>
      <c r="D25" s="10" t="s">
        <v>88</v>
      </c>
      <c r="E25" s="17" t="s">
        <v>127</v>
      </c>
      <c r="F25" s="10" t="s">
        <v>58</v>
      </c>
      <c r="G25" s="11">
        <v>78</v>
      </c>
      <c r="H25" s="35"/>
      <c r="I25" s="35"/>
      <c r="J25" s="14">
        <f t="shared" si="0"/>
        <v>0</v>
      </c>
      <c r="K25" s="12">
        <f>Rekapitulace!$G$4*G25*H25</f>
        <v>0</v>
      </c>
      <c r="L25" s="12">
        <f>Rekapitulace!$H$4*G25*I25</f>
        <v>0</v>
      </c>
      <c r="M25" s="36" t="s">
        <v>17</v>
      </c>
    </row>
    <row r="26" spans="1:13" ht="24.75" customHeight="1" x14ac:dyDescent="0.2">
      <c r="A26" s="8" t="s">
        <v>48</v>
      </c>
      <c r="B26" s="8" t="s">
        <v>45</v>
      </c>
      <c r="C26" s="9" t="s">
        <v>49</v>
      </c>
      <c r="D26" s="10" t="s">
        <v>89</v>
      </c>
      <c r="E26" s="17" t="s">
        <v>90</v>
      </c>
      <c r="F26" s="10" t="s">
        <v>58</v>
      </c>
      <c r="G26" s="11">
        <v>2</v>
      </c>
      <c r="H26" s="35"/>
      <c r="I26" s="35"/>
      <c r="J26" s="14">
        <f t="shared" si="0"/>
        <v>0</v>
      </c>
      <c r="K26" s="12">
        <f>Rekapitulace!$G$4*G26*H26</f>
        <v>0</v>
      </c>
      <c r="L26" s="12">
        <f>Rekapitulace!$H$4*G26*I26</f>
        <v>0</v>
      </c>
      <c r="M26" s="36" t="s">
        <v>17</v>
      </c>
    </row>
    <row r="27" spans="1:13" x14ac:dyDescent="0.2">
      <c r="A27" s="8" t="s">
        <v>45</v>
      </c>
      <c r="B27" s="8" t="s">
        <v>45</v>
      </c>
      <c r="C27" s="9" t="s">
        <v>53</v>
      </c>
      <c r="D27" s="10" t="s">
        <v>91</v>
      </c>
      <c r="E27" s="17" t="s">
        <v>92</v>
      </c>
      <c r="F27" s="10" t="s">
        <v>58</v>
      </c>
      <c r="G27" s="11">
        <v>1</v>
      </c>
      <c r="H27" s="35"/>
      <c r="I27" s="35"/>
      <c r="J27" s="14">
        <f t="shared" si="0"/>
        <v>0</v>
      </c>
      <c r="K27" s="12">
        <f>Rekapitulace!$G$4*G27*H27</f>
        <v>0</v>
      </c>
      <c r="L27" s="12">
        <f>Rekapitulace!$H$4*G27*I27</f>
        <v>0</v>
      </c>
      <c r="M27" s="36" t="s">
        <v>17</v>
      </c>
    </row>
    <row r="28" spans="1:13" x14ac:dyDescent="0.2">
      <c r="A28" s="8" t="s">
        <v>45</v>
      </c>
      <c r="B28" s="8" t="s">
        <v>45</v>
      </c>
      <c r="C28" s="9" t="s">
        <v>53</v>
      </c>
      <c r="D28" s="10" t="s">
        <v>93</v>
      </c>
      <c r="E28" s="17" t="s">
        <v>94</v>
      </c>
      <c r="F28" s="10" t="s">
        <v>58</v>
      </c>
      <c r="G28" s="11">
        <v>1</v>
      </c>
      <c r="H28" s="35"/>
      <c r="I28" s="35"/>
      <c r="J28" s="14">
        <f t="shared" si="0"/>
        <v>0</v>
      </c>
      <c r="K28" s="12">
        <f>Rekapitulace!$G$4*G28*H28</f>
        <v>0</v>
      </c>
      <c r="L28" s="12">
        <f>Rekapitulace!$H$4*G28*I28</f>
        <v>0</v>
      </c>
      <c r="M28" s="36" t="s">
        <v>17</v>
      </c>
    </row>
    <row r="29" spans="1:13" ht="24.75" customHeight="1" x14ac:dyDescent="0.2">
      <c r="A29" s="8" t="s">
        <v>48</v>
      </c>
      <c r="B29" s="8" t="s">
        <v>45</v>
      </c>
      <c r="C29" s="9" t="s">
        <v>49</v>
      </c>
      <c r="D29" s="10" t="s">
        <v>95</v>
      </c>
      <c r="E29" s="17" t="s">
        <v>96</v>
      </c>
      <c r="F29" s="10" t="s">
        <v>52</v>
      </c>
      <c r="G29" s="11">
        <v>40</v>
      </c>
      <c r="H29" s="35"/>
      <c r="I29" s="35"/>
      <c r="J29" s="14">
        <f t="shared" si="0"/>
        <v>0</v>
      </c>
      <c r="K29" s="12">
        <f>Rekapitulace!$G$4*G29*H29</f>
        <v>0</v>
      </c>
      <c r="L29" s="12">
        <f>Rekapitulace!$H$4*G29*I29</f>
        <v>0</v>
      </c>
      <c r="M29" s="36" t="s">
        <v>17</v>
      </c>
    </row>
    <row r="30" spans="1:13" x14ac:dyDescent="0.2">
      <c r="A30" s="8" t="s">
        <v>45</v>
      </c>
      <c r="B30" s="8" t="s">
        <v>45</v>
      </c>
      <c r="C30" s="9" t="s">
        <v>53</v>
      </c>
      <c r="D30" s="10" t="s">
        <v>97</v>
      </c>
      <c r="E30" s="17" t="s">
        <v>98</v>
      </c>
      <c r="F30" s="10" t="s">
        <v>99</v>
      </c>
      <c r="G30" s="11">
        <v>40</v>
      </c>
      <c r="H30" s="35"/>
      <c r="I30" s="35"/>
      <c r="J30" s="14">
        <f t="shared" si="0"/>
        <v>0</v>
      </c>
      <c r="K30" s="12">
        <f>Rekapitulace!$G$4*G30*H30</f>
        <v>0</v>
      </c>
      <c r="L30" s="12">
        <f>Rekapitulace!$H$4*G30*I30</f>
        <v>0</v>
      </c>
      <c r="M30" s="36"/>
    </row>
    <row r="31" spans="1:13" x14ac:dyDescent="0.2">
      <c r="A31" s="8" t="s">
        <v>45</v>
      </c>
      <c r="B31" s="8" t="s">
        <v>45</v>
      </c>
      <c r="C31" s="9" t="s">
        <v>53</v>
      </c>
      <c r="D31" s="10" t="s">
        <v>100</v>
      </c>
      <c r="E31" s="17" t="s">
        <v>101</v>
      </c>
      <c r="F31" s="10" t="s">
        <v>58</v>
      </c>
      <c r="G31" s="11">
        <v>40</v>
      </c>
      <c r="H31" s="35"/>
      <c r="I31" s="35"/>
      <c r="J31" s="14">
        <f t="shared" si="0"/>
        <v>0</v>
      </c>
      <c r="K31" s="12">
        <f>Rekapitulace!$G$4*G31*H31</f>
        <v>0</v>
      </c>
      <c r="L31" s="12">
        <f>Rekapitulace!$H$4*G31*I31</f>
        <v>0</v>
      </c>
      <c r="M31" s="36" t="s">
        <v>17</v>
      </c>
    </row>
    <row r="32" spans="1:13" ht="24.75" customHeight="1" x14ac:dyDescent="0.2">
      <c r="A32" s="8" t="s">
        <v>48</v>
      </c>
      <c r="B32" s="8" t="s">
        <v>45</v>
      </c>
      <c r="C32" s="9" t="s">
        <v>49</v>
      </c>
      <c r="D32" s="10" t="s">
        <v>102</v>
      </c>
      <c r="E32" s="17" t="s">
        <v>103</v>
      </c>
      <c r="F32" s="10" t="s">
        <v>58</v>
      </c>
      <c r="G32" s="11">
        <v>35</v>
      </c>
      <c r="H32" s="35"/>
      <c r="I32" s="35"/>
      <c r="J32" s="14">
        <f t="shared" si="0"/>
        <v>0</v>
      </c>
      <c r="K32" s="12">
        <f>Rekapitulace!$G$4*G32*H32</f>
        <v>0</v>
      </c>
      <c r="L32" s="12">
        <f>Rekapitulace!$H$4*G32*I32</f>
        <v>0</v>
      </c>
      <c r="M32" s="36" t="s">
        <v>17</v>
      </c>
    </row>
    <row r="33" spans="1:13" x14ac:dyDescent="0.2">
      <c r="A33" s="8" t="s">
        <v>45</v>
      </c>
      <c r="B33" s="8" t="s">
        <v>45</v>
      </c>
      <c r="C33" s="9" t="s">
        <v>53</v>
      </c>
      <c r="D33" s="10" t="s">
        <v>104</v>
      </c>
      <c r="E33" s="17" t="s">
        <v>105</v>
      </c>
      <c r="F33" s="10" t="s">
        <v>58</v>
      </c>
      <c r="G33" s="11">
        <v>35</v>
      </c>
      <c r="H33" s="35"/>
      <c r="I33" s="35"/>
      <c r="J33" s="14">
        <f t="shared" si="0"/>
        <v>0</v>
      </c>
      <c r="K33" s="12">
        <f>Rekapitulace!$G$4*G33*H33</f>
        <v>0</v>
      </c>
      <c r="L33" s="12">
        <f>Rekapitulace!$H$4*G33*I33</f>
        <v>0</v>
      </c>
      <c r="M33" s="36" t="s">
        <v>17</v>
      </c>
    </row>
    <row r="34" spans="1:13" ht="24.75" customHeight="1" x14ac:dyDescent="0.2">
      <c r="A34" s="8" t="s">
        <v>48</v>
      </c>
      <c r="B34" s="8" t="s">
        <v>45</v>
      </c>
      <c r="C34" s="9" t="s">
        <v>49</v>
      </c>
      <c r="D34" s="10" t="s">
        <v>106</v>
      </c>
      <c r="E34" s="17" t="s">
        <v>107</v>
      </c>
      <c r="F34" s="10" t="s">
        <v>58</v>
      </c>
      <c r="G34" s="11">
        <v>1</v>
      </c>
      <c r="H34" s="35"/>
      <c r="I34" s="35"/>
      <c r="J34" s="14">
        <f t="shared" si="0"/>
        <v>0</v>
      </c>
      <c r="K34" s="12">
        <f>Rekapitulace!$G$4*G34*H34</f>
        <v>0</v>
      </c>
      <c r="L34" s="12">
        <f>Rekapitulace!$H$4*G34*I34</f>
        <v>0</v>
      </c>
      <c r="M34" s="36" t="s">
        <v>17</v>
      </c>
    </row>
    <row r="35" spans="1:13" x14ac:dyDescent="0.2">
      <c r="A35" s="8" t="s">
        <v>48</v>
      </c>
      <c r="B35" s="8" t="s">
        <v>45</v>
      </c>
      <c r="C35" s="9" t="s">
        <v>49</v>
      </c>
      <c r="D35" s="10" t="s">
        <v>108</v>
      </c>
      <c r="E35" s="17" t="s">
        <v>109</v>
      </c>
      <c r="F35" s="10" t="s">
        <v>58</v>
      </c>
      <c r="G35" s="11">
        <v>1</v>
      </c>
      <c r="H35" s="35"/>
      <c r="I35" s="35"/>
      <c r="J35" s="14">
        <f t="shared" si="0"/>
        <v>0</v>
      </c>
      <c r="K35" s="12">
        <f>Rekapitulace!$G$4*G35*H35</f>
        <v>0</v>
      </c>
      <c r="L35" s="12">
        <f>Rekapitulace!$H$4*G35*I35</f>
        <v>0</v>
      </c>
      <c r="M35" s="36" t="s">
        <v>17</v>
      </c>
    </row>
    <row r="36" spans="1:13" x14ac:dyDescent="0.2">
      <c r="A36" s="8" t="s">
        <v>48</v>
      </c>
      <c r="B36" s="8" t="s">
        <v>45</v>
      </c>
      <c r="C36" s="9" t="s">
        <v>49</v>
      </c>
      <c r="D36" s="10" t="s">
        <v>110</v>
      </c>
      <c r="E36" s="17" t="s">
        <v>111</v>
      </c>
      <c r="F36" s="10" t="s">
        <v>58</v>
      </c>
      <c r="G36" s="11">
        <v>1</v>
      </c>
      <c r="H36" s="35"/>
      <c r="I36" s="35"/>
      <c r="J36" s="14">
        <f t="shared" si="0"/>
        <v>0</v>
      </c>
      <c r="K36" s="12">
        <f>Rekapitulace!$G$4*G36*H36</f>
        <v>0</v>
      </c>
      <c r="L36" s="12">
        <f>Rekapitulace!$H$4*G36*I36</f>
        <v>0</v>
      </c>
      <c r="M36" s="36" t="s">
        <v>17</v>
      </c>
    </row>
    <row r="37" spans="1:13" ht="24.75" customHeight="1" x14ac:dyDescent="0.2">
      <c r="A37" s="8" t="s">
        <v>48</v>
      </c>
      <c r="B37" s="8" t="s">
        <v>45</v>
      </c>
      <c r="C37" s="9" t="s">
        <v>49</v>
      </c>
      <c r="D37" s="10" t="s">
        <v>112</v>
      </c>
      <c r="E37" s="17" t="s">
        <v>113</v>
      </c>
      <c r="F37" s="10" t="s">
        <v>58</v>
      </c>
      <c r="G37" s="11">
        <v>5</v>
      </c>
      <c r="H37" s="35"/>
      <c r="I37" s="35"/>
      <c r="J37" s="14">
        <f t="shared" si="0"/>
        <v>0</v>
      </c>
      <c r="K37" s="12">
        <f>Rekapitulace!$G$4*G37*H37</f>
        <v>0</v>
      </c>
      <c r="L37" s="12">
        <f>Rekapitulace!$H$4*G37*I37</f>
        <v>0</v>
      </c>
      <c r="M37" s="36" t="s">
        <v>17</v>
      </c>
    </row>
    <row r="38" spans="1:13" ht="25.5" x14ac:dyDescent="0.2">
      <c r="A38" s="8" t="s">
        <v>48</v>
      </c>
      <c r="B38" s="8" t="s">
        <v>45</v>
      </c>
      <c r="C38" s="9" t="s">
        <v>49</v>
      </c>
      <c r="D38" s="10" t="s">
        <v>114</v>
      </c>
      <c r="E38" s="17" t="s">
        <v>115</v>
      </c>
      <c r="F38" s="10" t="s">
        <v>58</v>
      </c>
      <c r="G38" s="11">
        <v>2</v>
      </c>
      <c r="H38" s="35"/>
      <c r="I38" s="35"/>
      <c r="J38" s="14">
        <f t="shared" si="0"/>
        <v>0</v>
      </c>
      <c r="K38" s="12">
        <f>Rekapitulace!$G$4*G38*H38</f>
        <v>0</v>
      </c>
      <c r="L38" s="12">
        <f>Rekapitulace!$H$4*G38*I38</f>
        <v>0</v>
      </c>
      <c r="M38" s="36" t="s">
        <v>17</v>
      </c>
    </row>
    <row r="39" spans="1:13" x14ac:dyDescent="0.2">
      <c r="A39" s="8" t="s">
        <v>48</v>
      </c>
      <c r="B39" s="8" t="s">
        <v>45</v>
      </c>
      <c r="C39" s="9" t="s">
        <v>49</v>
      </c>
      <c r="D39" s="10" t="s">
        <v>116</v>
      </c>
      <c r="E39" s="17" t="s">
        <v>117</v>
      </c>
      <c r="F39" s="10" t="s">
        <v>58</v>
      </c>
      <c r="G39" s="11">
        <v>1</v>
      </c>
      <c r="H39" s="35"/>
      <c r="I39" s="35"/>
      <c r="J39" s="14">
        <f t="shared" si="0"/>
        <v>0</v>
      </c>
      <c r="K39" s="12">
        <f>Rekapitulace!$G$4*G39*H39</f>
        <v>0</v>
      </c>
      <c r="L39" s="12">
        <f>Rekapitulace!$H$4*G39*I39</f>
        <v>0</v>
      </c>
      <c r="M39" s="36" t="s">
        <v>17</v>
      </c>
    </row>
    <row r="40" spans="1:13" ht="24.75" customHeight="1" x14ac:dyDescent="0.2">
      <c r="A40" s="8" t="s">
        <v>48</v>
      </c>
      <c r="B40" s="8" t="s">
        <v>45</v>
      </c>
      <c r="C40" s="9" t="s">
        <v>49</v>
      </c>
      <c r="D40" s="10" t="s">
        <v>118</v>
      </c>
      <c r="E40" s="17" t="s">
        <v>119</v>
      </c>
      <c r="F40" s="10" t="s">
        <v>52</v>
      </c>
      <c r="G40" s="11">
        <v>280</v>
      </c>
      <c r="H40" s="35"/>
      <c r="I40" s="35"/>
      <c r="J40" s="14">
        <f t="shared" si="0"/>
        <v>0</v>
      </c>
      <c r="K40" s="12">
        <f>Rekapitulace!$G$4*G40*H40</f>
        <v>0</v>
      </c>
      <c r="L40" s="12">
        <f>Rekapitulace!$H$4*G40*I40</f>
        <v>0</v>
      </c>
      <c r="M40" s="36" t="s">
        <v>17</v>
      </c>
    </row>
    <row r="41" spans="1:13" x14ac:dyDescent="0.2">
      <c r="A41" s="8" t="s">
        <v>45</v>
      </c>
      <c r="B41" s="8" t="s">
        <v>45</v>
      </c>
      <c r="C41" s="9" t="s">
        <v>53</v>
      </c>
      <c r="D41" s="10" t="s">
        <v>120</v>
      </c>
      <c r="E41" s="17" t="s">
        <v>121</v>
      </c>
      <c r="F41" s="10" t="s">
        <v>52</v>
      </c>
      <c r="G41" s="11">
        <v>280</v>
      </c>
      <c r="H41" s="35"/>
      <c r="I41" s="35"/>
      <c r="J41" s="14">
        <f t="shared" si="0"/>
        <v>0</v>
      </c>
      <c r="K41" s="12">
        <f>Rekapitulace!$G$4*G41*H41</f>
        <v>0</v>
      </c>
      <c r="L41" s="12">
        <f>Rekapitulace!$H$4*G41*I41</f>
        <v>0</v>
      </c>
      <c r="M41" s="36" t="s">
        <v>17</v>
      </c>
    </row>
    <row r="42" spans="1:13" ht="24.75" customHeight="1" x14ac:dyDescent="0.2">
      <c r="A42" s="8" t="s">
        <v>48</v>
      </c>
      <c r="B42" s="8" t="s">
        <v>71</v>
      </c>
      <c r="C42" s="9" t="s">
        <v>49</v>
      </c>
      <c r="D42" s="10" t="s">
        <v>122</v>
      </c>
      <c r="E42" s="17" t="s">
        <v>123</v>
      </c>
      <c r="F42" s="10" t="s">
        <v>52</v>
      </c>
      <c r="G42" s="11">
        <v>35</v>
      </c>
      <c r="H42" s="35"/>
      <c r="I42" s="35"/>
      <c r="J42" s="14">
        <f t="shared" si="0"/>
        <v>0</v>
      </c>
      <c r="K42" s="12">
        <f>Rekapitulace!$G$4*G42*H42</f>
        <v>0</v>
      </c>
      <c r="L42" s="12">
        <f>Rekapitulace!$H$4*G42*I42</f>
        <v>0</v>
      </c>
      <c r="M42" s="36" t="s">
        <v>17</v>
      </c>
    </row>
    <row r="43" spans="1:13" x14ac:dyDescent="0.2">
      <c r="A43" s="8" t="s">
        <v>45</v>
      </c>
      <c r="B43" s="8" t="s">
        <v>45</v>
      </c>
      <c r="C43" s="9" t="s">
        <v>53</v>
      </c>
      <c r="D43" s="10" t="s">
        <v>124</v>
      </c>
      <c r="E43" s="17" t="s">
        <v>125</v>
      </c>
      <c r="F43" s="10" t="s">
        <v>52</v>
      </c>
      <c r="G43" s="11">
        <v>35</v>
      </c>
      <c r="H43" s="35"/>
      <c r="I43" s="35"/>
      <c r="J43" s="14">
        <f t="shared" si="0"/>
        <v>0</v>
      </c>
      <c r="K43" s="12">
        <f>Rekapitulace!$G$4*G43*H43</f>
        <v>0</v>
      </c>
      <c r="L43" s="12">
        <f>Rekapitulace!$H$4*G43*I43</f>
        <v>0</v>
      </c>
      <c r="M43" s="36" t="s">
        <v>17</v>
      </c>
    </row>
    <row r="44" spans="1:13" x14ac:dyDescent="0.2">
      <c r="A44" s="8"/>
      <c r="B44" s="8"/>
      <c r="C44" s="9"/>
      <c r="D44" s="10"/>
      <c r="E44" s="17"/>
      <c r="F44" s="10"/>
      <c r="G44" s="11"/>
      <c r="H44" s="35"/>
      <c r="I44" s="35"/>
      <c r="J44" s="14"/>
      <c r="K44" s="12"/>
      <c r="L44" s="12"/>
      <c r="M44" s="36"/>
    </row>
    <row r="45" spans="1:13" x14ac:dyDescent="0.2">
      <c r="A45" s="8"/>
      <c r="B45" s="8"/>
      <c r="C45" s="9"/>
      <c r="D45" s="10"/>
      <c r="E45" s="17"/>
      <c r="F45" s="10"/>
      <c r="G45" s="11"/>
      <c r="H45" s="35"/>
      <c r="I45" s="35"/>
      <c r="J45" s="14"/>
      <c r="K45" s="12"/>
      <c r="L45" s="12"/>
      <c r="M45" s="36"/>
    </row>
    <row r="46" spans="1:13" x14ac:dyDescent="0.2">
      <c r="A46" s="8"/>
      <c r="B46" s="8"/>
      <c r="C46" s="9"/>
      <c r="D46" s="10"/>
      <c r="E46" s="17"/>
      <c r="F46" s="10"/>
      <c r="G46" s="11"/>
      <c r="H46" s="35"/>
      <c r="I46" s="35"/>
      <c r="J46" s="14"/>
      <c r="K46" s="12"/>
      <c r="L46" s="12"/>
      <c r="M46" s="36"/>
    </row>
    <row r="47" spans="1:13" x14ac:dyDescent="0.2">
      <c r="A47" s="8"/>
      <c r="B47" s="8"/>
      <c r="C47" s="9"/>
      <c r="D47" s="10"/>
      <c r="E47" s="17"/>
      <c r="F47" s="10"/>
      <c r="G47" s="11"/>
      <c r="H47" s="33"/>
      <c r="I47" s="33"/>
      <c r="J47" s="14">
        <f t="shared" si="0"/>
        <v>0</v>
      </c>
      <c r="K47" s="12">
        <f>Rekapitulace!$G$4*G47*H47</f>
        <v>0</v>
      </c>
      <c r="L47" s="12">
        <f>Rekapitulace!$H$4*G47*I47</f>
        <v>0</v>
      </c>
      <c r="M47" s="34"/>
    </row>
    <row r="48" spans="1:13" x14ac:dyDescent="0.2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</row>
    <row r="49" spans="1:13" x14ac:dyDescent="0.2">
      <c r="A49" s="26"/>
      <c r="B49" s="26"/>
      <c r="C49" s="26"/>
      <c r="D49" s="26"/>
      <c r="E49" s="26"/>
      <c r="F49" s="27" t="s">
        <v>39</v>
      </c>
      <c r="G49" s="27"/>
      <c r="H49" s="28"/>
      <c r="I49" s="27"/>
      <c r="J49" s="29">
        <f>SUM(J7:J47)</f>
        <v>0</v>
      </c>
      <c r="K49" s="26"/>
      <c r="L49" s="26"/>
      <c r="M49" s="26"/>
    </row>
    <row r="50" spans="1:13" x14ac:dyDescent="0.2">
      <c r="A50" s="26"/>
      <c r="B50" s="26"/>
      <c r="C50" s="26"/>
      <c r="D50" s="26"/>
      <c r="E50" s="26"/>
      <c r="F50" s="30"/>
      <c r="G50" s="30"/>
      <c r="H50" s="31"/>
      <c r="I50" s="30"/>
      <c r="J50" s="32"/>
      <c r="K50" s="26"/>
      <c r="L50" s="26"/>
      <c r="M50" s="26"/>
    </row>
    <row r="51" spans="1:13" x14ac:dyDescent="0.2">
      <c r="A51" s="26"/>
      <c r="B51" s="26"/>
      <c r="C51" s="26"/>
      <c r="D51" s="26"/>
      <c r="E51" s="26"/>
      <c r="F51" s="30" t="s">
        <v>40</v>
      </c>
      <c r="G51" s="30"/>
      <c r="H51" s="31">
        <f>H6</f>
        <v>0.15</v>
      </c>
      <c r="I51" s="30"/>
      <c r="J51" s="32">
        <f>ROUND(SUM(K7:K47),2)</f>
        <v>0</v>
      </c>
      <c r="K51" s="26"/>
      <c r="L51" s="26"/>
      <c r="M51" s="26"/>
    </row>
    <row r="52" spans="1:13" x14ac:dyDescent="0.2">
      <c r="A52" s="26"/>
      <c r="B52" s="26"/>
      <c r="C52" s="26"/>
      <c r="D52" s="26"/>
      <c r="E52" s="26"/>
      <c r="F52" s="30" t="s">
        <v>41</v>
      </c>
      <c r="G52" s="30"/>
      <c r="H52" s="31">
        <f>I6</f>
        <v>0.21</v>
      </c>
      <c r="I52" s="30"/>
      <c r="J52" s="32">
        <f>ROUND(SUM(L7:L47),2)</f>
        <v>0</v>
      </c>
      <c r="K52" s="26"/>
      <c r="L52" s="26"/>
      <c r="M52" s="26"/>
    </row>
    <row r="53" spans="1:13" x14ac:dyDescent="0.2">
      <c r="A53" s="26"/>
      <c r="B53" s="26"/>
      <c r="C53" s="26"/>
      <c r="D53" s="26"/>
      <c r="E53" s="26"/>
      <c r="F53" s="30"/>
      <c r="G53" s="30"/>
      <c r="H53" s="31"/>
      <c r="I53" s="30"/>
      <c r="J53" s="32"/>
      <c r="K53" s="26"/>
      <c r="L53" s="26"/>
      <c r="M53" s="26"/>
    </row>
    <row r="54" spans="1:13" x14ac:dyDescent="0.2">
      <c r="A54" s="26"/>
      <c r="B54" s="26"/>
      <c r="C54" s="26"/>
      <c r="D54" s="26"/>
      <c r="E54" s="26"/>
      <c r="F54" s="27" t="s">
        <v>42</v>
      </c>
      <c r="G54" s="27"/>
      <c r="H54" s="28"/>
      <c r="I54" s="27"/>
      <c r="J54" s="29">
        <f>J49+J51+J52</f>
        <v>0</v>
      </c>
      <c r="K54" s="26"/>
      <c r="L54" s="26"/>
      <c r="M54" s="26"/>
    </row>
  </sheetData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1</vt:lpstr>
      <vt:lpstr>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Kozumplík</dc:creator>
  <cp:lastModifiedBy>Miroslav Kozumplík</cp:lastModifiedBy>
  <dcterms:created xsi:type="dcterms:W3CDTF">2020-07-02T14:03:46Z</dcterms:created>
  <dcterms:modified xsi:type="dcterms:W3CDTF">2020-07-02T14:08:12Z</dcterms:modified>
</cp:coreProperties>
</file>